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2021\Naprawa wału w Naroku _NW Opole 2021\"/>
    </mc:Choice>
  </mc:AlternateContent>
  <xr:revisionPtr revIDLastSave="0" documentId="13_ncr:1_{2732BEDE-DD89-4882-BD2B-165AEE38DFB2}" xr6:coauthVersionLast="46" xr6:coauthVersionMax="46" xr10:uidLastSave="{00000000-0000-0000-0000-000000000000}"/>
  <bookViews>
    <workbookView xWindow="-120" yWindow="-120" windowWidth="29040" windowHeight="15840" tabRatio="500" firstSheet="2" activeTab="2" xr2:uid="{00000000-000D-0000-FFFF-FFFF00000000}"/>
  </bookViews>
  <sheets>
    <sheet name="1. rzeka Boguszanka (3)" sheetId="9" r:id="rId1"/>
    <sheet name="1. rzeka Boguszanka (2)" sheetId="8" r:id="rId2"/>
    <sheet name="Naprawa wału w Naroku" sheetId="1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9" l="1"/>
  <c r="H14" i="9"/>
  <c r="H13" i="9"/>
  <c r="H12" i="9"/>
  <c r="H11" i="9"/>
  <c r="H10" i="9"/>
  <c r="H9" i="9"/>
  <c r="H8" i="9"/>
  <c r="H16" i="9" s="1"/>
  <c r="H17" i="9" s="1"/>
  <c r="H18" i="9" s="1"/>
  <c r="H15" i="8"/>
  <c r="H14" i="8"/>
  <c r="H13" i="8"/>
  <c r="H12" i="8"/>
  <c r="H11" i="8"/>
  <c r="H10" i="8"/>
  <c r="H9" i="8"/>
  <c r="H8" i="8"/>
  <c r="H16" i="8" s="1"/>
  <c r="H17" i="8" s="1"/>
  <c r="H18" i="8" s="1"/>
</calcChain>
</file>

<file path=xl/sharedStrings.xml><?xml version="1.0" encoding="utf-8"?>
<sst xmlns="http://schemas.openxmlformats.org/spreadsheetml/2006/main" count="142" uniqueCount="60">
  <si>
    <t>Utrzymanie wód, urzadzeń wodnych oraz budowli regulacyjnych na terenie Zarządu Zlewni w Opolu</t>
  </si>
  <si>
    <t>NR UMOWY GL.ROZ.2810.129.2020.MB/4</t>
  </si>
  <si>
    <t>Część 4 – Utrzymanie cieków na terenie Nadzoru Wodnego w Opolu</t>
  </si>
  <si>
    <t>Lp.</t>
  </si>
  <si>
    <t>Nr poz.
Wykaz cen</t>
  </si>
  <si>
    <t>Podstawa</t>
  </si>
  <si>
    <t>Nazwa usługi
(prac konserwacyjnych)</t>
  </si>
  <si>
    <t>j.m.</t>
  </si>
  <si>
    <t>Obmiar</t>
  </si>
  <si>
    <t>Cena jednostkowa netto [zł]</t>
  </si>
  <si>
    <t>WARTOŚĆ
[ZŁ]</t>
  </si>
  <si>
    <t>1.</t>
  </si>
  <si>
    <t>1.1</t>
  </si>
  <si>
    <t>KNR 15-01 0114-04+ KNR 15-01 0115-01</t>
  </si>
  <si>
    <t>m2</t>
  </si>
  <si>
    <t>1.2</t>
  </si>
  <si>
    <t>KNR 15-01 0115-09</t>
  </si>
  <si>
    <t>Kalkulacja własna</t>
  </si>
  <si>
    <t>Wycinanie zakrzaczeń i podszycia (ręcznie) z rozdrobnieniem rębarko- rozdrabniarką (lub wywozem)</t>
  </si>
  <si>
    <t>ha</t>
  </si>
  <si>
    <t>Usuwanie zatorów z drzew i gałęzi z uprzątnięciem terenu koryta (przewidzieć ewentualne użycie sprzętu: koparka, ciągnik lub samochód)</t>
  </si>
  <si>
    <t>mp</t>
  </si>
  <si>
    <t>1.5.</t>
  </si>
  <si>
    <t>1.6.</t>
  </si>
  <si>
    <t>1.7.</t>
  </si>
  <si>
    <t>m</t>
  </si>
  <si>
    <t xml:space="preserve">Razem </t>
  </si>
  <si>
    <t>Wartość netto:</t>
  </si>
  <si>
    <t>Wartość brutto:</t>
  </si>
  <si>
    <t>Podatek VAT:</t>
  </si>
  <si>
    <t>1.4.</t>
  </si>
  <si>
    <t>KNR 15-01 0114-06+0115/03</t>
  </si>
  <si>
    <t>Wykoszenie porostów gęstych twardych z dna cieków z wygrabianiem wykoszonych porostów z dna cieków.</t>
  </si>
  <si>
    <t>Usuwanie tam bobrowych: rozbiórka ręczna lub mechaniczna, wywóz i utylizacja materiału z tamy przewidzieć ewentualne użycie sprzętu: koparki,  ciągnika)  zgodnie z pozwoleniem RDOŚ</t>
  </si>
  <si>
    <t>m3</t>
  </si>
  <si>
    <t>KNR 15-01 0116 - analogia</t>
  </si>
  <si>
    <t>Koszenie mechaniczne dna cieków koparko-odmularkami z łyżką koszącą przy szer. dna do 2,0m</t>
  </si>
  <si>
    <t>Koszenie mechaniczne dna  cieków koparko-odmularkami z łyżką koszącą przy szer. dna do 3,0m</t>
  </si>
  <si>
    <t>1.3.</t>
  </si>
  <si>
    <t>1.8.</t>
  </si>
  <si>
    <t>Wykonanie konserwacji (utrzymanie): rzeka Boguszanka w km 0+000-9+150, Folwark, Zimnice Wlk. ,gm. Prószków wraz z wykoszeniem ścieżki edukacyjnej przy Stawie Nowokuźnickim, m. Nowa Kuźnia, gm. Prószków</t>
  </si>
  <si>
    <t xml:space="preserve">Ręczne wykoszenie porostów gęstych twardych ze skarp z wygrabieniem wykoszonych porostów ze skarp o szer. do 2.0 m </t>
  </si>
  <si>
    <t xml:space="preserve"> Hakowanie przy zarośnięciu powierzchni lustra wody ponad 60% </t>
  </si>
  <si>
    <t>KNR 2-01 0217-03</t>
  </si>
  <si>
    <t>Formowanie i zagęszczanie nasypów mechanicznie z gruntu kat. I-II złożonego w odkładzie -z dowozem gruntu do zabudowy- przyjęto 50% zakupu gruntu</t>
  </si>
  <si>
    <t>Plantowanie ręczne skarp i korony nasypów; grunt kat. III</t>
  </si>
  <si>
    <t>Umacnianie skarp wykopów i nasypów siatką 
- siatka stalowa powlekana w otulinie z PCW oczka max.55mm -wbudowana bezpośrednio pod humusem, z zakotwieniem poniżej terenu  ok.0,5m, przymocowanie szpilkami stalowymi</t>
  </si>
  <si>
    <t>Humusowanie skarp z obsianiem przy grub.warstwy humusu 5 cm
z zakupem i dowozem humusu</t>
  </si>
  <si>
    <t>KNNR-W 10 2319-05</t>
  </si>
  <si>
    <t>KNNR-W 10 2111-02 analogia</t>
  </si>
  <si>
    <t>KNR 2-01 0510-01</t>
  </si>
  <si>
    <t>KNR 2-01 0510-02</t>
  </si>
  <si>
    <t>NR-W 10 2319-02 + KNR-W 2-01 0510-03 -analogia</t>
  </si>
  <si>
    <t>Wykopy oraz przekopy wykonywane koparkami podsiębiernymi 0.25 m3 na odkład w gruncie kat.I-II (3*3*30)</t>
  </si>
  <si>
    <t>Naprawa lewostronnego wału rz. Odry w m. Narok, w km 0+790-0+820, uszkodzonego przez zwierzynę.</t>
  </si>
  <si>
    <t>Nadzór Wodny w Opolu</t>
  </si>
  <si>
    <t>KNNR-W 10 2209-04  analogia</t>
  </si>
  <si>
    <t>Humusowanie skarp z obsianiem dodatek za każde nast.5 cm humusu -krotność 3</t>
  </si>
  <si>
    <t>Ręczne wyrównanie terenu; grunt kat. III oraz prace porządkowe (z obsiewem terenu)
teren wzdłuż wału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</si>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</sst>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10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" fontId="4" fillId="0" borderId="1" xfId="3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 readingOrder="1"/>
    </xf>
    <xf numFmtId="4" fontId="4" fillId="0" borderId="1" xfId="3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/>
    <xf numFmtId="1" fontId="0" fillId="0" borderId="0" xfId="0" applyNumberFormat="1"/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left" vertical="top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1" fontId="8" fillId="0" borderId="4" xfId="3" applyNumberFormat="1" applyFont="1" applyBorder="1" applyAlignment="1">
      <alignment horizontal="center" vertical="center" wrapText="1"/>
    </xf>
    <xf numFmtId="43" fontId="3" fillId="0" borderId="1" xfId="4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vertical="top" wrapText="1"/>
    </xf>
    <xf numFmtId="43" fontId="3" fillId="0" borderId="1" xfId="4" applyFont="1" applyBorder="1" applyAlignment="1" applyProtection="1">
      <alignment vertical="top" wrapText="1"/>
    </xf>
    <xf numFmtId="1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4" fontId="3" fillId="0" borderId="0" xfId="0" applyNumberFormat="1" applyFont="1" applyBorder="1" applyAlignment="1" applyProtection="1">
      <alignment vertical="top" wrapText="1"/>
    </xf>
    <xf numFmtId="4" fontId="3" fillId="0" borderId="3" xfId="0" applyNumberFormat="1" applyFont="1" applyBorder="1" applyAlignment="1" applyProtection="1">
      <alignment vertical="top" wrapText="1"/>
    </xf>
    <xf numFmtId="0" fontId="2" fillId="0" borderId="0" xfId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 wrapText="1"/>
    </xf>
  </cellXfs>
  <cellStyles count="5">
    <cellStyle name="Dziesiętny" xfId="4" builtinId="3"/>
    <cellStyle name="Excel Built-in Normal" xfId="3" xr:uid="{00000000-0005-0000-0000-000000000000}"/>
    <cellStyle name="Normalny" xfId="0" builtinId="0"/>
    <cellStyle name="Normalny 2" xfId="1" xr:uid="{00000000-0005-0000-0000-000002000000}"/>
    <cellStyle name="Normalny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06AB2-5A94-4002-B5B1-AC7E75D9CAE2}">
  <sheetPr>
    <pageSetUpPr fitToPage="1"/>
  </sheetPr>
  <dimension ref="A2:K22"/>
  <sheetViews>
    <sheetView topLeftCell="A11" zoomScaleNormal="100" workbookViewId="0">
      <selection activeCell="G25" sqref="G25"/>
    </sheetView>
  </sheetViews>
  <sheetFormatPr defaultRowHeight="15"/>
  <cols>
    <col min="1" max="2" width="6.140625" customWidth="1"/>
    <col min="3" max="3" width="14.140625" customWidth="1"/>
    <col min="4" max="4" width="48.5703125" customWidth="1"/>
    <col min="5" max="5" width="7.42578125" customWidth="1"/>
    <col min="6" max="6" width="13" customWidth="1"/>
    <col min="7" max="7" width="16.140625" customWidth="1"/>
    <col min="8" max="8" width="13" customWidth="1"/>
    <col min="9" max="9" width="8.7109375" customWidth="1"/>
    <col min="10" max="10" width="16.85546875" customWidth="1"/>
    <col min="11" max="1025" width="8.7109375" customWidth="1"/>
  </cols>
  <sheetData>
    <row r="2" spans="1:10" ht="18.75" customHeight="1">
      <c r="A2" s="45" t="s">
        <v>0</v>
      </c>
      <c r="B2" s="45"/>
      <c r="C2" s="45"/>
      <c r="D2" s="45"/>
      <c r="E2" s="45"/>
      <c r="F2" s="45"/>
      <c r="G2" s="45"/>
      <c r="H2" s="45"/>
    </row>
    <row r="3" spans="1:10" ht="14.45" customHeight="1">
      <c r="A3" s="45" t="s">
        <v>1</v>
      </c>
      <c r="B3" s="45"/>
      <c r="C3" s="45"/>
      <c r="D3" s="45"/>
      <c r="E3" s="45"/>
      <c r="F3" s="45"/>
      <c r="G3" s="45"/>
      <c r="H3" s="45"/>
    </row>
    <row r="4" spans="1:10" ht="33" customHeight="1">
      <c r="A4" s="45" t="s">
        <v>2</v>
      </c>
      <c r="B4" s="45"/>
      <c r="C4" s="45"/>
      <c r="D4" s="45"/>
      <c r="E4" s="45"/>
      <c r="F4" s="45"/>
      <c r="G4" s="45"/>
      <c r="H4" s="45"/>
    </row>
    <row r="5" spans="1:10">
      <c r="A5" s="1"/>
      <c r="B5" s="1"/>
      <c r="C5" s="1"/>
      <c r="D5" s="1"/>
      <c r="E5" s="1"/>
      <c r="F5" s="1"/>
      <c r="G5" s="1"/>
      <c r="H5" s="1"/>
    </row>
    <row r="6" spans="1:10" ht="68.25" customHeight="1">
      <c r="A6" s="2" t="s">
        <v>3</v>
      </c>
      <c r="B6" s="3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10" ht="36" customHeight="1">
      <c r="A7" s="37" t="s">
        <v>11</v>
      </c>
      <c r="B7" s="46" t="s">
        <v>40</v>
      </c>
      <c r="C7" s="46"/>
      <c r="D7" s="46"/>
      <c r="E7" s="46"/>
      <c r="F7" s="46"/>
      <c r="G7" s="46"/>
      <c r="H7" s="46"/>
    </row>
    <row r="8" spans="1:10" ht="51.75" customHeight="1">
      <c r="A8" s="5" t="s">
        <v>12</v>
      </c>
      <c r="B8" s="34">
        <v>1</v>
      </c>
      <c r="C8" s="6" t="s">
        <v>13</v>
      </c>
      <c r="D8" s="38" t="s">
        <v>41</v>
      </c>
      <c r="E8" s="6" t="s">
        <v>14</v>
      </c>
      <c r="F8" s="8">
        <v>35200</v>
      </c>
      <c r="G8" s="9">
        <v>0.4</v>
      </c>
      <c r="H8" s="10">
        <f t="shared" ref="H8" si="0">F8*G8</f>
        <v>14080</v>
      </c>
    </row>
    <row r="9" spans="1:10" ht="44.25" customHeight="1">
      <c r="A9" s="11" t="s">
        <v>15</v>
      </c>
      <c r="B9" s="35">
        <v>9</v>
      </c>
      <c r="C9" s="17" t="s">
        <v>35</v>
      </c>
      <c r="D9" s="30" t="s">
        <v>36</v>
      </c>
      <c r="E9" s="19" t="s">
        <v>25</v>
      </c>
      <c r="F9" s="32">
        <v>2845</v>
      </c>
      <c r="G9" s="21">
        <v>8.6999999999999993</v>
      </c>
      <c r="H9" s="31">
        <f>G9*F9</f>
        <v>24751.499999999996</v>
      </c>
      <c r="J9" s="16"/>
    </row>
    <row r="10" spans="1:10" ht="45.75" customHeight="1">
      <c r="A10" s="11" t="s">
        <v>38</v>
      </c>
      <c r="B10" s="35">
        <v>10</v>
      </c>
      <c r="C10" s="17" t="s">
        <v>35</v>
      </c>
      <c r="D10" s="30" t="s">
        <v>37</v>
      </c>
      <c r="E10" s="19" t="s">
        <v>25</v>
      </c>
      <c r="F10" s="19">
        <v>499</v>
      </c>
      <c r="G10" s="21">
        <v>10</v>
      </c>
      <c r="H10" s="31">
        <f>G10*F10</f>
        <v>4990</v>
      </c>
      <c r="J10" s="16"/>
    </row>
    <row r="11" spans="1:10" ht="37.5" customHeight="1">
      <c r="A11" s="11" t="s">
        <v>30</v>
      </c>
      <c r="B11" s="35">
        <v>3</v>
      </c>
      <c r="C11" s="17" t="s">
        <v>31</v>
      </c>
      <c r="D11" s="29" t="s">
        <v>32</v>
      </c>
      <c r="E11" s="19" t="s">
        <v>14</v>
      </c>
      <c r="F11" s="33">
        <v>6400</v>
      </c>
      <c r="G11" s="21">
        <v>0.45</v>
      </c>
      <c r="H11" s="22">
        <f t="shared" ref="H11" si="1">G11*F11</f>
        <v>2880</v>
      </c>
    </row>
    <row r="12" spans="1:10" ht="34.5" customHeight="1">
      <c r="A12" s="11" t="s">
        <v>22</v>
      </c>
      <c r="B12" s="34">
        <v>4</v>
      </c>
      <c r="C12" s="6" t="s">
        <v>16</v>
      </c>
      <c r="D12" s="7" t="s">
        <v>42</v>
      </c>
      <c r="E12" s="6" t="s">
        <v>14</v>
      </c>
      <c r="F12" s="8">
        <v>6400</v>
      </c>
      <c r="G12" s="12">
        <v>3.2</v>
      </c>
      <c r="H12" s="10">
        <f>F12*G12</f>
        <v>20480</v>
      </c>
    </row>
    <row r="13" spans="1:10" ht="67.5" customHeight="1">
      <c r="A13" s="5" t="s">
        <v>23</v>
      </c>
      <c r="B13" s="35">
        <v>7</v>
      </c>
      <c r="C13" s="23" t="s">
        <v>17</v>
      </c>
      <c r="D13" s="18" t="s">
        <v>33</v>
      </c>
      <c r="E13" s="19" t="s">
        <v>34</v>
      </c>
      <c r="F13" s="20">
        <v>3</v>
      </c>
      <c r="G13" s="21">
        <v>1600</v>
      </c>
      <c r="H13" s="22">
        <f t="shared" ref="H13" si="2">G13*F13</f>
        <v>4800</v>
      </c>
    </row>
    <row r="14" spans="1:10" ht="48" customHeight="1">
      <c r="A14" s="5" t="s">
        <v>24</v>
      </c>
      <c r="B14" s="36">
        <v>5</v>
      </c>
      <c r="C14" s="13" t="s">
        <v>17</v>
      </c>
      <c r="D14" s="24" t="s">
        <v>18</v>
      </c>
      <c r="E14" s="25" t="s">
        <v>19</v>
      </c>
      <c r="F14" s="26">
        <v>0.15</v>
      </c>
      <c r="G14" s="27">
        <v>15000</v>
      </c>
      <c r="H14" s="28">
        <f>F14*G14</f>
        <v>2250</v>
      </c>
    </row>
    <row r="15" spans="1:10" ht="48.75" customHeight="1">
      <c r="A15" s="5" t="s">
        <v>39</v>
      </c>
      <c r="B15" s="34">
        <v>6</v>
      </c>
      <c r="C15" s="6" t="s">
        <v>17</v>
      </c>
      <c r="D15" s="7" t="s">
        <v>20</v>
      </c>
      <c r="E15" s="6" t="s">
        <v>21</v>
      </c>
      <c r="F15" s="8">
        <v>10</v>
      </c>
      <c r="G15" s="12">
        <v>200</v>
      </c>
      <c r="H15" s="10">
        <f>F15*G15</f>
        <v>2000</v>
      </c>
    </row>
    <row r="16" spans="1:10" ht="22.5" customHeight="1">
      <c r="A16" s="47" t="s">
        <v>26</v>
      </c>
      <c r="B16" s="47"/>
      <c r="C16" s="47"/>
      <c r="D16" s="47"/>
      <c r="E16" s="47"/>
      <c r="F16" s="47"/>
      <c r="G16" s="14" t="s">
        <v>27</v>
      </c>
      <c r="H16" s="14">
        <f>SUM(H8:H15)</f>
        <v>76231.5</v>
      </c>
    </row>
    <row r="17" spans="1:11" ht="21.75" customHeight="1">
      <c r="A17" s="47"/>
      <c r="B17" s="47"/>
      <c r="C17" s="47"/>
      <c r="D17" s="47"/>
      <c r="E17" s="47"/>
      <c r="F17" s="47"/>
      <c r="G17" s="14" t="s">
        <v>28</v>
      </c>
      <c r="H17" s="14">
        <f>H16*1.23</f>
        <v>93764.744999999995</v>
      </c>
      <c r="J17" s="15"/>
    </row>
    <row r="18" spans="1:11" ht="21.75" customHeight="1">
      <c r="A18" s="47"/>
      <c r="B18" s="47"/>
      <c r="C18" s="47"/>
      <c r="D18" s="47"/>
      <c r="E18" s="47"/>
      <c r="F18" s="47"/>
      <c r="G18" s="14" t="s">
        <v>29</v>
      </c>
      <c r="H18" s="14">
        <f>H17-H16</f>
        <v>17533.244999999995</v>
      </c>
    </row>
    <row r="19" spans="1:11">
      <c r="J19" s="15"/>
      <c r="K19" s="15"/>
    </row>
    <row r="22" spans="1:11">
      <c r="D22" s="15"/>
    </row>
  </sheetData>
  <mergeCells count="5">
    <mergeCell ref="A2:H2"/>
    <mergeCell ref="A3:H3"/>
    <mergeCell ref="A4:H4"/>
    <mergeCell ref="B7:H7"/>
    <mergeCell ref="A16:F18"/>
  </mergeCells>
  <pageMargins left="0.7" right="0.7" top="0.75" bottom="0.75" header="0.51180555555555496" footer="0.51180555555555496"/>
  <pageSetup paperSize="9" scale="70" firstPageNumber="0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919E-B3E8-4484-B820-BA53D00C37E4}">
  <sheetPr>
    <pageSetUpPr fitToPage="1"/>
  </sheetPr>
  <dimension ref="A2:K22"/>
  <sheetViews>
    <sheetView topLeftCell="A11" zoomScaleNormal="100" workbookViewId="0">
      <selection activeCell="G25" sqref="G25"/>
    </sheetView>
  </sheetViews>
  <sheetFormatPr defaultRowHeight="15"/>
  <cols>
    <col min="1" max="2" width="6.140625" customWidth="1"/>
    <col min="3" max="3" width="14.140625" customWidth="1"/>
    <col min="4" max="4" width="48.5703125" customWidth="1"/>
    <col min="5" max="5" width="7.42578125" customWidth="1"/>
    <col min="6" max="6" width="13" customWidth="1"/>
    <col min="7" max="7" width="16.140625" customWidth="1"/>
    <col min="8" max="8" width="13" customWidth="1"/>
    <col min="9" max="9" width="8.7109375" customWidth="1"/>
    <col min="10" max="10" width="16.85546875" customWidth="1"/>
    <col min="11" max="1025" width="8.7109375" customWidth="1"/>
  </cols>
  <sheetData>
    <row r="2" spans="1:10" ht="18.75" customHeight="1">
      <c r="A2" s="45" t="s">
        <v>0</v>
      </c>
      <c r="B2" s="45"/>
      <c r="C2" s="45"/>
      <c r="D2" s="45"/>
      <c r="E2" s="45"/>
      <c r="F2" s="45"/>
      <c r="G2" s="45"/>
      <c r="H2" s="45"/>
    </row>
    <row r="3" spans="1:10" ht="14.45" customHeight="1">
      <c r="A3" s="45" t="s">
        <v>1</v>
      </c>
      <c r="B3" s="45"/>
      <c r="C3" s="45"/>
      <c r="D3" s="45"/>
      <c r="E3" s="45"/>
      <c r="F3" s="45"/>
      <c r="G3" s="45"/>
      <c r="H3" s="45"/>
    </row>
    <row r="4" spans="1:10" ht="33" customHeight="1">
      <c r="A4" s="45" t="s">
        <v>2</v>
      </c>
      <c r="B4" s="45"/>
      <c r="C4" s="45"/>
      <c r="D4" s="45"/>
      <c r="E4" s="45"/>
      <c r="F4" s="45"/>
      <c r="G4" s="45"/>
      <c r="H4" s="45"/>
    </row>
    <row r="5" spans="1:10">
      <c r="A5" s="1"/>
      <c r="B5" s="1"/>
      <c r="C5" s="1"/>
      <c r="D5" s="1"/>
      <c r="E5" s="1"/>
      <c r="F5" s="1"/>
      <c r="G5" s="1"/>
      <c r="H5" s="1"/>
    </row>
    <row r="6" spans="1:10" ht="68.25" customHeight="1">
      <c r="A6" s="2" t="s">
        <v>3</v>
      </c>
      <c r="B6" s="3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10" ht="36" customHeight="1">
      <c r="A7" s="37" t="s">
        <v>11</v>
      </c>
      <c r="B7" s="46" t="s">
        <v>40</v>
      </c>
      <c r="C7" s="46"/>
      <c r="D7" s="46"/>
      <c r="E7" s="46"/>
      <c r="F7" s="46"/>
      <c r="G7" s="46"/>
      <c r="H7" s="46"/>
    </row>
    <row r="8" spans="1:10" ht="51.75" customHeight="1">
      <c r="A8" s="5" t="s">
        <v>12</v>
      </c>
      <c r="B8" s="34">
        <v>1</v>
      </c>
      <c r="C8" s="6" t="s">
        <v>13</v>
      </c>
      <c r="D8" s="38" t="s">
        <v>41</v>
      </c>
      <c r="E8" s="6" t="s">
        <v>14</v>
      </c>
      <c r="F8" s="8">
        <v>35200</v>
      </c>
      <c r="G8" s="9">
        <v>0.4</v>
      </c>
      <c r="H8" s="10">
        <f t="shared" ref="H8" si="0">F8*G8</f>
        <v>14080</v>
      </c>
    </row>
    <row r="9" spans="1:10" ht="44.25" customHeight="1">
      <c r="A9" s="11" t="s">
        <v>15</v>
      </c>
      <c r="B9" s="35">
        <v>9</v>
      </c>
      <c r="C9" s="17" t="s">
        <v>35</v>
      </c>
      <c r="D9" s="30" t="s">
        <v>36</v>
      </c>
      <c r="E9" s="19" t="s">
        <v>25</v>
      </c>
      <c r="F9" s="32">
        <v>2845</v>
      </c>
      <c r="G9" s="21">
        <v>8.6999999999999993</v>
      </c>
      <c r="H9" s="31">
        <f>G9*F9</f>
        <v>24751.499999999996</v>
      </c>
      <c r="J9" s="16"/>
    </row>
    <row r="10" spans="1:10" ht="45.75" customHeight="1">
      <c r="A10" s="11" t="s">
        <v>38</v>
      </c>
      <c r="B10" s="35">
        <v>10</v>
      </c>
      <c r="C10" s="17" t="s">
        <v>35</v>
      </c>
      <c r="D10" s="30" t="s">
        <v>37</v>
      </c>
      <c r="E10" s="19" t="s">
        <v>25</v>
      </c>
      <c r="F10" s="19">
        <v>499</v>
      </c>
      <c r="G10" s="21">
        <v>10</v>
      </c>
      <c r="H10" s="31">
        <f>G10*F10</f>
        <v>4990</v>
      </c>
      <c r="J10" s="16"/>
    </row>
    <row r="11" spans="1:10" ht="37.5" customHeight="1">
      <c r="A11" s="11" t="s">
        <v>30</v>
      </c>
      <c r="B11" s="35">
        <v>3</v>
      </c>
      <c r="C11" s="17" t="s">
        <v>31</v>
      </c>
      <c r="D11" s="29" t="s">
        <v>32</v>
      </c>
      <c r="E11" s="19" t="s">
        <v>14</v>
      </c>
      <c r="F11" s="33">
        <v>6400</v>
      </c>
      <c r="G11" s="21">
        <v>0.45</v>
      </c>
      <c r="H11" s="22">
        <f t="shared" ref="H11" si="1">G11*F11</f>
        <v>2880</v>
      </c>
    </row>
    <row r="12" spans="1:10" ht="34.5" customHeight="1">
      <c r="A12" s="11" t="s">
        <v>22</v>
      </c>
      <c r="B12" s="34">
        <v>4</v>
      </c>
      <c r="C12" s="6" t="s">
        <v>16</v>
      </c>
      <c r="D12" s="7" t="s">
        <v>42</v>
      </c>
      <c r="E12" s="6" t="s">
        <v>14</v>
      </c>
      <c r="F12" s="8">
        <v>6400</v>
      </c>
      <c r="G12" s="12">
        <v>3.2</v>
      </c>
      <c r="H12" s="10">
        <f>F12*G12</f>
        <v>20480</v>
      </c>
    </row>
    <row r="13" spans="1:10" ht="67.5" customHeight="1">
      <c r="A13" s="5" t="s">
        <v>23</v>
      </c>
      <c r="B13" s="35">
        <v>7</v>
      </c>
      <c r="C13" s="23" t="s">
        <v>17</v>
      </c>
      <c r="D13" s="18" t="s">
        <v>33</v>
      </c>
      <c r="E13" s="19" t="s">
        <v>34</v>
      </c>
      <c r="F13" s="20">
        <v>3</v>
      </c>
      <c r="G13" s="21">
        <v>1600</v>
      </c>
      <c r="H13" s="22">
        <f t="shared" ref="H13" si="2">G13*F13</f>
        <v>4800</v>
      </c>
    </row>
    <row r="14" spans="1:10" ht="48" customHeight="1">
      <c r="A14" s="5" t="s">
        <v>24</v>
      </c>
      <c r="B14" s="36">
        <v>5</v>
      </c>
      <c r="C14" s="13" t="s">
        <v>17</v>
      </c>
      <c r="D14" s="24" t="s">
        <v>18</v>
      </c>
      <c r="E14" s="25" t="s">
        <v>19</v>
      </c>
      <c r="F14" s="26">
        <v>0.15</v>
      </c>
      <c r="G14" s="27">
        <v>15000</v>
      </c>
      <c r="H14" s="28">
        <f>F14*G14</f>
        <v>2250</v>
      </c>
    </row>
    <row r="15" spans="1:10" ht="48.75" customHeight="1">
      <c r="A15" s="5" t="s">
        <v>39</v>
      </c>
      <c r="B15" s="34">
        <v>6</v>
      </c>
      <c r="C15" s="6" t="s">
        <v>17</v>
      </c>
      <c r="D15" s="7" t="s">
        <v>20</v>
      </c>
      <c r="E15" s="6" t="s">
        <v>21</v>
      </c>
      <c r="F15" s="8">
        <v>10</v>
      </c>
      <c r="G15" s="12">
        <v>200</v>
      </c>
      <c r="H15" s="10">
        <f>F15*G15</f>
        <v>2000</v>
      </c>
    </row>
    <row r="16" spans="1:10" ht="22.5" customHeight="1">
      <c r="A16" s="47" t="s">
        <v>26</v>
      </c>
      <c r="B16" s="47"/>
      <c r="C16" s="47"/>
      <c r="D16" s="47"/>
      <c r="E16" s="47"/>
      <c r="F16" s="47"/>
      <c r="G16" s="14" t="s">
        <v>27</v>
      </c>
      <c r="H16" s="14">
        <f>SUM(H8:H15)</f>
        <v>76231.5</v>
      </c>
    </row>
    <row r="17" spans="1:11" ht="21.75" customHeight="1">
      <c r="A17" s="47"/>
      <c r="B17" s="47"/>
      <c r="C17" s="47"/>
      <c r="D17" s="47"/>
      <c r="E17" s="47"/>
      <c r="F17" s="47"/>
      <c r="G17" s="14" t="s">
        <v>28</v>
      </c>
      <c r="H17" s="14">
        <f>H16*1.23</f>
        <v>93764.744999999995</v>
      </c>
      <c r="J17" s="15"/>
    </row>
    <row r="18" spans="1:11" ht="21.75" customHeight="1">
      <c r="A18" s="47"/>
      <c r="B18" s="47"/>
      <c r="C18" s="47"/>
      <c r="D18" s="47"/>
      <c r="E18" s="47"/>
      <c r="F18" s="47"/>
      <c r="G18" s="14" t="s">
        <v>29</v>
      </c>
      <c r="H18" s="14">
        <f>H17-H16</f>
        <v>17533.244999999995</v>
      </c>
    </row>
    <row r="19" spans="1:11">
      <c r="J19" s="15"/>
      <c r="K19" s="15"/>
    </row>
    <row r="22" spans="1:11">
      <c r="D22" s="15"/>
    </row>
  </sheetData>
  <mergeCells count="5">
    <mergeCell ref="A2:H2"/>
    <mergeCell ref="A3:H3"/>
    <mergeCell ref="A4:H4"/>
    <mergeCell ref="B7:H7"/>
    <mergeCell ref="A16:F18"/>
  </mergeCells>
  <pageMargins left="0.7" right="0.7" top="0.75" bottom="0.75" header="0.51180555555555496" footer="0.51180555555555496"/>
  <pageSetup paperSize="9" scale="70" firstPageNumber="0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1"/>
  <sheetViews>
    <sheetView tabSelected="1" zoomScaleNormal="100" workbookViewId="0">
      <selection activeCell="C6" sqref="C6"/>
    </sheetView>
  </sheetViews>
  <sheetFormatPr defaultRowHeight="15"/>
  <cols>
    <col min="1" max="1" width="6.140625" customWidth="1"/>
    <col min="2" max="2" width="14.140625" customWidth="1"/>
    <col min="3" max="3" width="48.5703125" customWidth="1"/>
    <col min="4" max="4" width="7.42578125" customWidth="1"/>
    <col min="5" max="5" width="10.5703125" customWidth="1"/>
    <col min="6" max="6" width="15.140625" customWidth="1"/>
    <col min="7" max="7" width="13" customWidth="1"/>
    <col min="8" max="8" width="8.7109375" customWidth="1"/>
    <col min="9" max="9" width="16.85546875" customWidth="1"/>
    <col min="10" max="1024" width="8.7109375" customWidth="1"/>
  </cols>
  <sheetData>
    <row r="2" spans="1:9" ht="18.75" customHeight="1">
      <c r="A2" s="45" t="s">
        <v>0</v>
      </c>
      <c r="B2" s="45"/>
      <c r="C2" s="45"/>
      <c r="D2" s="45"/>
      <c r="E2" s="45"/>
      <c r="F2" s="45"/>
      <c r="G2" s="45"/>
    </row>
    <row r="3" spans="1:9" ht="23.25" customHeight="1">
      <c r="A3" s="48" t="s">
        <v>55</v>
      </c>
      <c r="B3" s="48"/>
      <c r="C3" s="48"/>
      <c r="D3" s="48"/>
      <c r="E3" s="48"/>
      <c r="F3" s="48"/>
      <c r="G3" s="48"/>
    </row>
    <row r="4" spans="1:9" ht="6.75" hidden="1" customHeight="1">
      <c r="A4" s="45"/>
      <c r="B4" s="45"/>
      <c r="C4" s="45"/>
      <c r="D4" s="45"/>
      <c r="E4" s="45"/>
      <c r="F4" s="45"/>
      <c r="G4" s="45"/>
    </row>
    <row r="5" spans="1:9">
      <c r="A5" s="1"/>
      <c r="B5" s="1"/>
      <c r="C5" t="s">
        <v>59</v>
      </c>
      <c r="D5" s="1"/>
      <c r="E5" s="1"/>
      <c r="F5" s="1"/>
      <c r="G5" s="1"/>
    </row>
    <row r="6" spans="1:9" ht="68.25" customHeight="1">
      <c r="A6" s="2" t="s">
        <v>3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</row>
    <row r="7" spans="1:9" ht="36" customHeight="1">
      <c r="A7" s="37" t="s">
        <v>11</v>
      </c>
      <c r="B7" s="46" t="s">
        <v>54</v>
      </c>
      <c r="C7" s="46"/>
      <c r="D7" s="46"/>
      <c r="E7" s="46"/>
      <c r="F7" s="46"/>
      <c r="G7" s="46"/>
    </row>
    <row r="8" spans="1:9" ht="51.75" customHeight="1">
      <c r="A8" s="5" t="s">
        <v>12</v>
      </c>
      <c r="B8" s="39" t="s">
        <v>43</v>
      </c>
      <c r="C8" s="40" t="s">
        <v>53</v>
      </c>
      <c r="D8" s="6" t="s">
        <v>34</v>
      </c>
      <c r="E8" s="8">
        <v>270</v>
      </c>
      <c r="F8" s="9"/>
      <c r="G8" s="10"/>
    </row>
    <row r="9" spans="1:9" ht="52.5" customHeight="1">
      <c r="A9" s="11" t="s">
        <v>15</v>
      </c>
      <c r="B9" s="41" t="s">
        <v>56</v>
      </c>
      <c r="C9" s="42" t="s">
        <v>44</v>
      </c>
      <c r="D9" s="19" t="s">
        <v>34</v>
      </c>
      <c r="E9" s="8">
        <v>270</v>
      </c>
      <c r="F9" s="21"/>
      <c r="G9" s="10"/>
      <c r="I9" s="16"/>
    </row>
    <row r="10" spans="1:9" ht="38.25" customHeight="1">
      <c r="A10" s="11" t="s">
        <v>38</v>
      </c>
      <c r="B10" s="41" t="s">
        <v>48</v>
      </c>
      <c r="C10" s="42" t="s">
        <v>45</v>
      </c>
      <c r="D10" s="19" t="s">
        <v>14</v>
      </c>
      <c r="E10" s="8">
        <v>150</v>
      </c>
      <c r="F10" s="21"/>
      <c r="G10" s="10"/>
      <c r="I10" s="16"/>
    </row>
    <row r="11" spans="1:9" ht="63.75" customHeight="1">
      <c r="A11" s="11" t="s">
        <v>30</v>
      </c>
      <c r="B11" s="41" t="s">
        <v>49</v>
      </c>
      <c r="C11" s="42" t="s">
        <v>46</v>
      </c>
      <c r="D11" s="19" t="s">
        <v>14</v>
      </c>
      <c r="E11" s="8">
        <v>150</v>
      </c>
      <c r="F11" s="21"/>
      <c r="G11" s="10"/>
    </row>
    <row r="12" spans="1:9" ht="52.5" customHeight="1">
      <c r="A12" s="11" t="s">
        <v>22</v>
      </c>
      <c r="B12" s="39" t="s">
        <v>50</v>
      </c>
      <c r="C12" s="39" t="s">
        <v>47</v>
      </c>
      <c r="D12" s="6" t="s">
        <v>14</v>
      </c>
      <c r="E12" s="8">
        <v>150</v>
      </c>
      <c r="F12" s="12"/>
      <c r="G12" s="10"/>
    </row>
    <row r="13" spans="1:9" ht="42" customHeight="1">
      <c r="A13" s="5" t="s">
        <v>23</v>
      </c>
      <c r="B13" s="42" t="s">
        <v>51</v>
      </c>
      <c r="C13" s="42" t="s">
        <v>57</v>
      </c>
      <c r="D13" s="19" t="s">
        <v>14</v>
      </c>
      <c r="E13" s="8">
        <v>150</v>
      </c>
      <c r="F13" s="21"/>
      <c r="G13" s="10"/>
    </row>
    <row r="14" spans="1:9" ht="67.5" customHeight="1">
      <c r="A14" s="5" t="s">
        <v>24</v>
      </c>
      <c r="B14" s="43" t="s">
        <v>52</v>
      </c>
      <c r="C14" s="44" t="s">
        <v>58</v>
      </c>
      <c r="D14" s="25" t="s">
        <v>14</v>
      </c>
      <c r="E14" s="26">
        <v>200</v>
      </c>
      <c r="F14" s="27"/>
      <c r="G14" s="10"/>
    </row>
    <row r="15" spans="1:9" ht="23.25" customHeight="1">
      <c r="A15" s="47" t="s">
        <v>26</v>
      </c>
      <c r="B15" s="47"/>
      <c r="C15" s="47"/>
      <c r="D15" s="47"/>
      <c r="E15" s="47"/>
      <c r="F15" s="14" t="s">
        <v>27</v>
      </c>
      <c r="G15" s="14"/>
    </row>
    <row r="16" spans="1:9" ht="21.75" customHeight="1">
      <c r="A16" s="47"/>
      <c r="B16" s="47"/>
      <c r="C16" s="47"/>
      <c r="D16" s="47"/>
      <c r="E16" s="47"/>
      <c r="F16" s="14" t="s">
        <v>28</v>
      </c>
      <c r="G16" s="14"/>
      <c r="I16" s="15"/>
    </row>
    <row r="17" spans="1:10" ht="22.5" customHeight="1">
      <c r="A17" s="47"/>
      <c r="B17" s="47"/>
      <c r="C17" s="47"/>
      <c r="D17" s="47"/>
      <c r="E17" s="47"/>
      <c r="F17" s="14" t="s">
        <v>29</v>
      </c>
      <c r="G17" s="14"/>
    </row>
    <row r="18" spans="1:10">
      <c r="I18" s="15"/>
      <c r="J18" s="15"/>
    </row>
    <row r="21" spans="1:10">
      <c r="C21" s="15"/>
    </row>
  </sheetData>
  <mergeCells count="5">
    <mergeCell ref="A2:G2"/>
    <mergeCell ref="A3:G3"/>
    <mergeCell ref="A4:G4"/>
    <mergeCell ref="B7:G7"/>
    <mergeCell ref="A15:E17"/>
  </mergeCells>
  <pageMargins left="0.7" right="0.7" top="0.75" bottom="0.75" header="0.51180555555555496" footer="0.51180555555555496"/>
  <pageSetup paperSize="9" scale="76" firstPageNumber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1. rzeka Boguszanka (3)</vt:lpstr>
      <vt:lpstr>1. rzeka Boguszanka (2)</vt:lpstr>
      <vt:lpstr>Naprawa wału w Naroku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</dc:creator>
  <dc:description/>
  <cp:lastModifiedBy>Jolanta Galas</cp:lastModifiedBy>
  <cp:revision>11</cp:revision>
  <cp:lastPrinted>2021-09-06T07:25:20Z</cp:lastPrinted>
  <dcterms:created xsi:type="dcterms:W3CDTF">2018-06-05T10:27:31Z</dcterms:created>
  <dcterms:modified xsi:type="dcterms:W3CDTF">2021-09-06T07:26:59Z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