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40" windowHeight="8430" activeTab="0"/>
  </bookViews>
  <sheets>
    <sheet name="Całość" sheetId="1" r:id="rId1"/>
  </sheets>
  <definedNames>
    <definedName name="_xlnm.Print_Area" localSheetId="0">'Całość'!$A$1:$N$52</definedName>
  </definedNames>
  <calcPr fullCalcOnLoad="1"/>
</workbook>
</file>

<file path=xl/sharedStrings.xml><?xml version="1.0" encoding="utf-8"?>
<sst xmlns="http://schemas.openxmlformats.org/spreadsheetml/2006/main" count="132" uniqueCount="50">
  <si>
    <t>GRUPA TARYFOWA</t>
  </si>
  <si>
    <t xml:space="preserve">Podział                  na  strefy         </t>
  </si>
  <si>
    <t>Ilość szacunkowa</t>
  </si>
  <si>
    <t>Cena jednostkowa netto</t>
  </si>
  <si>
    <t>Wartość brutto</t>
  </si>
  <si>
    <t>[zł]</t>
  </si>
  <si>
    <t>MWh</t>
  </si>
  <si>
    <t>1) Opłata za energię czynną - [MWh]</t>
  </si>
  <si>
    <t>2) Opłata za energię czynną - [MWh]</t>
  </si>
  <si>
    <t>pozaszczytowa</t>
  </si>
  <si>
    <t>szczytowa</t>
  </si>
  <si>
    <t>całodobowa</t>
  </si>
  <si>
    <t>B11</t>
  </si>
  <si>
    <t>C11</t>
  </si>
  <si>
    <t>C21</t>
  </si>
  <si>
    <t>B21</t>
  </si>
  <si>
    <t>Opis dostawy</t>
  </si>
  <si>
    <t>C12a</t>
  </si>
  <si>
    <t>C12b</t>
  </si>
  <si>
    <t>G11</t>
  </si>
  <si>
    <t>RAZEM</t>
  </si>
  <si>
    <t>-</t>
  </si>
  <si>
    <t>…………………………….………………………………</t>
  </si>
  <si>
    <t>…………………..…….……… dn. ………………</t>
  </si>
  <si>
    <t>(miejscowość, data)</t>
  </si>
  <si>
    <t>(podpis i pieczęć osób/y upoważnionej)</t>
  </si>
  <si>
    <t>Wykonawca:</t>
  </si>
  <si>
    <t>(pełna nazwa/firma, adres, w zależności od podmiotu: NIP/PESEL, KRS/CEiDG )</t>
  </si>
  <si>
    <t>FORMULARZ ASORTYMENTOWO-CENOWY</t>
  </si>
  <si>
    <t>Wartość netto</t>
  </si>
  <si>
    <t>Podatek VAT</t>
  </si>
  <si>
    <t>dzienna</t>
  </si>
  <si>
    <t>nocna</t>
  </si>
  <si>
    <t>B12</t>
  </si>
  <si>
    <t>B22</t>
  </si>
  <si>
    <t>B22a</t>
  </si>
  <si>
    <t>1) Oplata za energię czynną - [MWh]</t>
  </si>
  <si>
    <t>B23</t>
  </si>
  <si>
    <t>szczyt przedpoł.</t>
  </si>
  <si>
    <t>szczyt popoł.</t>
  </si>
  <si>
    <t>3) Opłata za energię czynną - [MWh]</t>
  </si>
  <si>
    <t>pozostałe godz.</t>
  </si>
  <si>
    <t>C22a</t>
  </si>
  <si>
    <t>C22b</t>
  </si>
  <si>
    <t>C23</t>
  </si>
  <si>
    <t>G12</t>
  </si>
  <si>
    <t>G12w</t>
  </si>
  <si>
    <t>R</t>
  </si>
  <si>
    <t>Załącznik nr 3 do SWZ</t>
  </si>
  <si>
    <t>Dostawa energii elektrycznej do punktów poboru PGW WP (KZGW/KUE/173/2021)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</si>
</sst>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0.0"/>
    <numFmt numFmtId="168" formatCode="0.0%"/>
    <numFmt numFmtId="169" formatCode="#,##0.00\ &quot;zł&quot;"/>
    <numFmt numFmtId="170" formatCode="#,##0.0"/>
    <numFmt numFmtId="171" formatCode="0.000"/>
    <numFmt numFmtId="172" formatCode="#,##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00\ _z_ł_-;\-* #,##0.000\ _z_ł_-;_-* \-???\ _z_ł_-;_-@_-"/>
    <numFmt numFmtId="178" formatCode="_-* #,##0.00\ _z_ł_-;\-* #,##0.00\ _z_ł_-;_-* \-??\ _z_ł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Border="0" applyProtection="0">
      <alignment/>
    </xf>
    <xf numFmtId="0" fontId="5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/>
    </xf>
    <xf numFmtId="172" fontId="25" fillId="0" borderId="0" xfId="0" applyNumberFormat="1" applyFont="1" applyAlignment="1">
      <alignment/>
    </xf>
    <xf numFmtId="0" fontId="28" fillId="0" borderId="0" xfId="0" applyFont="1" applyAlignment="1">
      <alignment horizontal="left" vertical="center"/>
    </xf>
    <xf numFmtId="0" fontId="50" fillId="0" borderId="0" xfId="58" applyFont="1" applyAlignment="1">
      <alignment horizontal="left" vertical="center" wrapText="1"/>
      <protection/>
    </xf>
    <xf numFmtId="172" fontId="51" fillId="0" borderId="0" xfId="58" applyNumberFormat="1" applyFont="1" applyAlignment="1">
      <alignment horizontal="center" vertical="center" wrapText="1"/>
      <protection/>
    </xf>
    <xf numFmtId="4" fontId="31" fillId="0" borderId="0" xfId="58" applyNumberFormat="1" applyFont="1" applyAlignment="1">
      <alignment horizontal="right" vertical="center" wrapText="1"/>
      <protection/>
    </xf>
    <xf numFmtId="0" fontId="32" fillId="0" borderId="10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center" vertical="center" wrapText="1"/>
      <protection/>
    </xf>
    <xf numFmtId="0" fontId="28" fillId="0" borderId="11" xfId="58" applyFont="1" applyBorder="1" applyAlignment="1">
      <alignment vertical="center" wrapText="1"/>
      <protection/>
    </xf>
    <xf numFmtId="172" fontId="28" fillId="0" borderId="12" xfId="58" applyNumberFormat="1" applyFont="1" applyBorder="1">
      <alignment/>
      <protection/>
    </xf>
    <xf numFmtId="3" fontId="28" fillId="0" borderId="13" xfId="58" applyNumberFormat="1" applyFont="1" applyBorder="1" applyAlignment="1">
      <alignment horizontal="center"/>
      <protection/>
    </xf>
    <xf numFmtId="0" fontId="28" fillId="0" borderId="14" xfId="58" applyFont="1" applyBorder="1" applyAlignment="1">
      <alignment vertical="center" wrapText="1"/>
      <protection/>
    </xf>
    <xf numFmtId="172" fontId="28" fillId="0" borderId="15" xfId="58" applyNumberFormat="1" applyFont="1" applyBorder="1">
      <alignment/>
      <protection/>
    </xf>
    <xf numFmtId="3" fontId="28" fillId="0" borderId="16" xfId="58" applyNumberFormat="1" applyFont="1" applyBorder="1" applyAlignment="1">
      <alignment horizontal="center"/>
      <protection/>
    </xf>
    <xf numFmtId="0" fontId="28" fillId="0" borderId="17" xfId="58" applyFont="1" applyBorder="1" applyAlignment="1">
      <alignment vertical="center" wrapText="1"/>
      <protection/>
    </xf>
    <xf numFmtId="172" fontId="28" fillId="0" borderId="18" xfId="58" applyNumberFormat="1" applyFont="1" applyBorder="1">
      <alignment/>
      <protection/>
    </xf>
    <xf numFmtId="3" fontId="28" fillId="0" borderId="19" xfId="58" applyNumberFormat="1" applyFont="1" applyBorder="1" applyAlignment="1">
      <alignment horizontal="center"/>
      <protection/>
    </xf>
    <xf numFmtId="0" fontId="28" fillId="0" borderId="20" xfId="58" applyFont="1" applyBorder="1" applyAlignment="1">
      <alignment vertical="center" wrapText="1"/>
      <protection/>
    </xf>
    <xf numFmtId="172" fontId="28" fillId="0" borderId="21" xfId="58" applyNumberFormat="1" applyFont="1" applyBorder="1">
      <alignment/>
      <protection/>
    </xf>
    <xf numFmtId="3" fontId="28" fillId="0" borderId="22" xfId="58" applyNumberFormat="1" applyFont="1" applyBorder="1" applyAlignment="1">
      <alignment horizontal="center"/>
      <protection/>
    </xf>
    <xf numFmtId="0" fontId="28" fillId="0" borderId="19" xfId="58" applyFont="1" applyBorder="1">
      <alignment/>
      <protection/>
    </xf>
    <xf numFmtId="0" fontId="28" fillId="0" borderId="17" xfId="0" applyFont="1" applyBorder="1" applyAlignment="1">
      <alignment/>
    </xf>
    <xf numFmtId="0" fontId="28" fillId="0" borderId="13" xfId="58" applyFont="1" applyBorder="1">
      <alignment/>
      <protection/>
    </xf>
    <xf numFmtId="0" fontId="28" fillId="0" borderId="11" xfId="0" applyFont="1" applyBorder="1" applyAlignment="1">
      <alignment/>
    </xf>
    <xf numFmtId="168" fontId="32" fillId="0" borderId="23" xfId="58" applyNumberFormat="1" applyFont="1" applyBorder="1" applyAlignment="1">
      <alignment horizontal="left" vertical="center" wrapText="1"/>
      <protection/>
    </xf>
    <xf numFmtId="172" fontId="32" fillId="0" borderId="24" xfId="58" applyNumberFormat="1" applyFont="1" applyBorder="1" applyAlignment="1">
      <alignment horizontal="right" vertical="center" wrapText="1"/>
      <protection/>
    </xf>
    <xf numFmtId="0" fontId="32" fillId="0" borderId="25" xfId="58" applyFont="1" applyBorder="1" applyAlignment="1">
      <alignment horizontal="center" vertical="center" wrapText="1"/>
      <protection/>
    </xf>
    <xf numFmtId="0" fontId="32" fillId="0" borderId="23" xfId="58" applyFont="1" applyBorder="1" applyAlignment="1">
      <alignment horizontal="right" vertical="center" wrapText="1"/>
      <protection/>
    </xf>
    <xf numFmtId="4" fontId="32" fillId="0" borderId="23" xfId="58" applyNumberFormat="1" applyFont="1" applyBorder="1" applyAlignment="1">
      <alignment horizontal="right" vertical="center" wrapText="1"/>
      <protection/>
    </xf>
    <xf numFmtId="168" fontId="28" fillId="0" borderId="0" xfId="58" applyNumberFormat="1" applyFont="1" applyAlignment="1">
      <alignment horizontal="center" vertical="center" wrapText="1"/>
      <protection/>
    </xf>
    <xf numFmtId="172" fontId="28" fillId="0" borderId="0" xfId="58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 vertical="center" wrapText="1"/>
      <protection/>
    </xf>
    <xf numFmtId="4" fontId="32" fillId="0" borderId="0" xfId="58" applyNumberFormat="1" applyFont="1" applyAlignment="1">
      <alignment horizontal="right" vertical="center" wrapText="1"/>
      <protection/>
    </xf>
    <xf numFmtId="0" fontId="28" fillId="0" borderId="0" xfId="0" applyFont="1" applyAlignment="1">
      <alignment/>
    </xf>
    <xf numFmtId="0" fontId="31" fillId="0" borderId="0" xfId="58" applyFont="1" applyAlignment="1">
      <alignment horizontal="center" vertical="center" wrapText="1"/>
      <protection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/>
    </xf>
    <xf numFmtId="168" fontId="27" fillId="0" borderId="0" xfId="58" applyNumberFormat="1" applyFont="1" applyAlignment="1">
      <alignment horizontal="left" vertical="center" wrapText="1"/>
      <protection/>
    </xf>
    <xf numFmtId="172" fontId="27" fillId="0" borderId="0" xfId="58" applyNumberFormat="1" applyFont="1" applyAlignment="1">
      <alignment horizontal="center" vertical="center" wrapText="1"/>
      <protection/>
    </xf>
    <xf numFmtId="0" fontId="27" fillId="0" borderId="0" xfId="58" applyFont="1" applyAlignment="1">
      <alignment horizontal="center" vertical="center" wrapText="1"/>
      <protection/>
    </xf>
    <xf numFmtId="0" fontId="28" fillId="0" borderId="0" xfId="58" applyFont="1" applyAlignment="1">
      <alignment horizontal="center" wrapText="1"/>
      <protection/>
    </xf>
    <xf numFmtId="0" fontId="28" fillId="0" borderId="16" xfId="58" applyFont="1" applyBorder="1" applyAlignment="1">
      <alignment horizontal="left"/>
      <protection/>
    </xf>
    <xf numFmtId="0" fontId="28" fillId="0" borderId="19" xfId="58" applyFont="1" applyBorder="1" applyAlignment="1">
      <alignment horizontal="left"/>
      <protection/>
    </xf>
    <xf numFmtId="0" fontId="32" fillId="0" borderId="26" xfId="58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 vertical="center" wrapText="1"/>
      <protection/>
    </xf>
    <xf numFmtId="0" fontId="51" fillId="0" borderId="0" xfId="58" applyFont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33" fillId="0" borderId="0" xfId="58" applyFont="1" applyAlignment="1">
      <alignment horizontal="center" vertical="center" wrapText="1"/>
      <protection/>
    </xf>
    <xf numFmtId="4" fontId="28" fillId="35" borderId="11" xfId="58" applyNumberFormat="1" applyFont="1" applyFill="1" applyBorder="1" applyAlignment="1" applyProtection="1">
      <alignment vertical="center"/>
      <protection locked="0"/>
    </xf>
    <xf numFmtId="4" fontId="28" fillId="0" borderId="11" xfId="58" applyNumberFormat="1" applyFont="1" applyBorder="1" applyAlignment="1">
      <alignment vertical="center"/>
      <protection/>
    </xf>
    <xf numFmtId="4" fontId="28" fillId="35" borderId="14" xfId="58" applyNumberFormat="1" applyFont="1" applyFill="1" applyBorder="1" applyAlignment="1" applyProtection="1">
      <alignment vertical="center"/>
      <protection locked="0"/>
    </xf>
    <xf numFmtId="4" fontId="28" fillId="0" borderId="14" xfId="58" applyNumberFormat="1" applyFont="1" applyBorder="1" applyAlignment="1">
      <alignment vertical="center"/>
      <protection/>
    </xf>
    <xf numFmtId="4" fontId="28" fillId="35" borderId="17" xfId="58" applyNumberFormat="1" applyFont="1" applyFill="1" applyBorder="1" applyAlignment="1" applyProtection="1">
      <alignment vertical="center"/>
      <protection locked="0"/>
    </xf>
    <xf numFmtId="4" fontId="28" fillId="0" borderId="17" xfId="58" applyNumberFormat="1" applyFont="1" applyBorder="1" applyAlignment="1">
      <alignment vertical="center"/>
      <protection/>
    </xf>
    <xf numFmtId="4" fontId="28" fillId="35" borderId="20" xfId="58" applyNumberFormat="1" applyFont="1" applyFill="1" applyBorder="1" applyAlignment="1" applyProtection="1">
      <alignment vertical="center"/>
      <protection locked="0"/>
    </xf>
    <xf numFmtId="4" fontId="28" fillId="0" borderId="20" xfId="58" applyNumberFormat="1" applyFont="1" applyBorder="1" applyAlignment="1">
      <alignment vertical="center"/>
      <protection/>
    </xf>
    <xf numFmtId="4" fontId="32" fillId="36" borderId="23" xfId="58" applyNumberFormat="1" applyFont="1" applyFill="1" applyBorder="1" applyAlignment="1">
      <alignment vertical="center"/>
      <protection/>
    </xf>
    <xf numFmtId="0" fontId="28" fillId="0" borderId="12" xfId="58" applyFont="1" applyBorder="1" applyAlignment="1">
      <alignment horizontal="left"/>
      <protection/>
    </xf>
    <xf numFmtId="0" fontId="28" fillId="0" borderId="27" xfId="58" applyFont="1" applyBorder="1" applyAlignment="1">
      <alignment horizontal="left"/>
      <protection/>
    </xf>
    <xf numFmtId="0" fontId="28" fillId="0" borderId="0" xfId="58" applyFont="1" applyAlignment="1">
      <alignment horizontal="center" wrapText="1"/>
      <protection/>
    </xf>
    <xf numFmtId="0" fontId="28" fillId="0" borderId="13" xfId="58" applyFont="1" applyBorder="1" applyAlignment="1">
      <alignment horizontal="left"/>
      <protection/>
    </xf>
    <xf numFmtId="0" fontId="32" fillId="0" borderId="14" xfId="58" applyFont="1" applyBorder="1" applyAlignment="1">
      <alignment horizontal="center" vertical="center" wrapText="1"/>
      <protection/>
    </xf>
    <xf numFmtId="0" fontId="32" fillId="0" borderId="17" xfId="58" applyFont="1" applyBorder="1" applyAlignment="1">
      <alignment horizontal="center" vertical="center" wrapText="1"/>
      <protection/>
    </xf>
    <xf numFmtId="0" fontId="28" fillId="0" borderId="15" xfId="58" applyFont="1" applyBorder="1" applyAlignment="1">
      <alignment horizontal="left"/>
      <protection/>
    </xf>
    <xf numFmtId="0" fontId="28" fillId="0" borderId="28" xfId="58" applyFont="1" applyBorder="1" applyAlignment="1">
      <alignment horizontal="left"/>
      <protection/>
    </xf>
    <xf numFmtId="0" fontId="28" fillId="0" borderId="16" xfId="58" applyFont="1" applyBorder="1" applyAlignment="1">
      <alignment horizontal="left"/>
      <protection/>
    </xf>
    <xf numFmtId="0" fontId="28" fillId="0" borderId="18" xfId="58" applyFont="1" applyBorder="1" applyAlignment="1">
      <alignment horizontal="left"/>
      <protection/>
    </xf>
    <xf numFmtId="0" fontId="28" fillId="0" borderId="29" xfId="58" applyFont="1" applyBorder="1" applyAlignment="1">
      <alignment horizontal="left"/>
      <protection/>
    </xf>
    <xf numFmtId="0" fontId="28" fillId="0" borderId="19" xfId="58" applyFont="1" applyBorder="1" applyAlignment="1">
      <alignment horizontal="left"/>
      <protection/>
    </xf>
    <xf numFmtId="0" fontId="32" fillId="0" borderId="20" xfId="58" applyFont="1" applyBorder="1" applyAlignment="1">
      <alignment horizontal="center" vertical="center" wrapText="1"/>
      <protection/>
    </xf>
    <xf numFmtId="0" fontId="28" fillId="0" borderId="21" xfId="58" applyFont="1" applyBorder="1" applyAlignment="1">
      <alignment horizontal="left"/>
      <protection/>
    </xf>
    <xf numFmtId="0" fontId="28" fillId="0" borderId="30" xfId="58" applyFont="1" applyBorder="1" applyAlignment="1">
      <alignment horizontal="left"/>
      <protection/>
    </xf>
    <xf numFmtId="0" fontId="28" fillId="0" borderId="22" xfId="58" applyFont="1" applyBorder="1" applyAlignment="1">
      <alignment horizontal="left"/>
      <protection/>
    </xf>
    <xf numFmtId="0" fontId="32" fillId="0" borderId="26" xfId="58" applyFont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center" vertical="center" wrapText="1"/>
      <protection/>
    </xf>
    <xf numFmtId="0" fontId="32" fillId="0" borderId="31" xfId="58" applyFont="1" applyBorder="1" applyAlignment="1">
      <alignment horizontal="center" vertical="center" wrapText="1"/>
      <protection/>
    </xf>
    <xf numFmtId="0" fontId="32" fillId="0" borderId="32" xfId="58" applyFont="1" applyBorder="1" applyAlignment="1">
      <alignment horizontal="center" vertical="center" wrapText="1"/>
      <protection/>
    </xf>
    <xf numFmtId="0" fontId="32" fillId="0" borderId="33" xfId="58" applyFont="1" applyBorder="1" applyAlignment="1">
      <alignment horizontal="center" vertical="center" wrapText="1"/>
      <protection/>
    </xf>
    <xf numFmtId="0" fontId="32" fillId="0" borderId="0" xfId="58" applyFont="1" applyAlignment="1">
      <alignment horizontal="center" vertical="center" wrapText="1"/>
      <protection/>
    </xf>
    <xf numFmtId="0" fontId="51" fillId="0" borderId="0" xfId="58" applyFont="1" applyAlignment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top" wrapText="1"/>
    </xf>
    <xf numFmtId="0" fontId="33" fillId="0" borderId="0" xfId="58" applyFont="1" applyAlignment="1">
      <alignment horizontal="center" vertical="center" wrapText="1"/>
      <protection/>
    </xf>
    <xf numFmtId="0" fontId="32" fillId="0" borderId="34" xfId="58" applyFont="1" applyBorder="1" applyAlignment="1">
      <alignment horizontal="center" vertical="center" wrapText="1"/>
      <protection/>
    </xf>
    <xf numFmtId="0" fontId="32" fillId="0" borderId="32" xfId="58" applyFont="1" applyBorder="1" applyAlignment="1">
      <alignment horizontal="center" vertical="center"/>
      <protection/>
    </xf>
    <xf numFmtId="0" fontId="32" fillId="0" borderId="0" xfId="58" applyFont="1" applyAlignment="1">
      <alignment horizontal="center" vertical="center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Good" xfId="45"/>
    <cellStyle name="Excel Built-in Neutral" xfId="46"/>
    <cellStyle name="Excel Built-in Normal" xfId="47"/>
    <cellStyle name="Excel Built-in Normal 1" xfId="48"/>
    <cellStyle name="Excel Built-in Normal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2 2 2" xfId="60"/>
    <cellStyle name="Normalny 3" xfId="61"/>
    <cellStyle name="Normalny 3 3" xfId="62"/>
    <cellStyle name="Normalny 4" xfId="63"/>
    <cellStyle name="Normalny 5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8.796875" defaultRowHeight="14.25"/>
  <cols>
    <col min="1" max="1" width="10.69921875" style="1" customWidth="1"/>
    <col min="2" max="5" width="9" style="1" customWidth="1"/>
    <col min="6" max="6" width="12.19921875" style="1" hidden="1" customWidth="1"/>
    <col min="7" max="7" width="11.3984375" style="1" customWidth="1"/>
    <col min="8" max="8" width="17.8984375" style="10" customWidth="1"/>
    <col min="9" max="9" width="6.09765625" style="1" customWidth="1"/>
    <col min="10" max="10" width="10.8984375" style="1" customWidth="1"/>
    <col min="11" max="13" width="12.59765625" style="1" customWidth="1"/>
    <col min="14" max="14" width="9" style="1" customWidth="1"/>
    <col min="15" max="15" width="12.3984375" style="1" bestFit="1" customWidth="1"/>
    <col min="16" max="16" width="10.8984375" style="1" bestFit="1" customWidth="1"/>
    <col min="17" max="17" width="11.8984375" style="1" bestFit="1" customWidth="1"/>
    <col min="18" max="16384" width="9" style="1" customWidth="1"/>
  </cols>
  <sheetData>
    <row r="1" ht="15">
      <c r="A1" s="11"/>
    </row>
    <row r="2" spans="1:13" s="2" customFormat="1" ht="30" customHeight="1">
      <c r="A2" s="54"/>
      <c r="B2" s="88" t="s">
        <v>49</v>
      </c>
      <c r="C2" s="88"/>
      <c r="D2" s="88"/>
      <c r="E2" s="88"/>
      <c r="F2" s="88"/>
      <c r="G2" s="88"/>
      <c r="H2" s="88"/>
      <c r="I2" s="88"/>
      <c r="J2" s="88"/>
      <c r="K2" s="89" t="s">
        <v>48</v>
      </c>
      <c r="L2" s="89"/>
      <c r="M2" s="89"/>
    </row>
    <row r="3" spans="1:13" s="2" customFormat="1" ht="15" customHeight="1">
      <c r="A3" s="12" t="s">
        <v>26</v>
      </c>
      <c r="B3" s="54"/>
      <c r="C3" s="54"/>
      <c r="D3" s="54"/>
      <c r="E3" s="54"/>
      <c r="F3" s="54"/>
      <c r="G3" s="54"/>
      <c r="H3" s="13"/>
      <c r="I3" s="54"/>
      <c r="J3" s="54"/>
      <c r="K3" s="55"/>
      <c r="L3" s="55"/>
      <c r="M3" s="55"/>
    </row>
    <row r="4" spans="1:13" s="2" customFormat="1" ht="15" customHeight="1">
      <c r="A4" s="54"/>
      <c r="B4" s="54"/>
      <c r="C4" s="54"/>
      <c r="D4" s="54"/>
      <c r="E4" s="54"/>
      <c r="F4" s="54"/>
      <c r="G4" s="54"/>
      <c r="H4" s="13"/>
      <c r="I4" s="54"/>
      <c r="J4" s="54"/>
      <c r="K4" s="55"/>
      <c r="L4" s="55"/>
      <c r="M4" s="55"/>
    </row>
    <row r="5" spans="1:13" s="2" customFormat="1" ht="15" customHeight="1">
      <c r="A5" s="54"/>
      <c r="B5" s="54"/>
      <c r="C5" s="54"/>
      <c r="D5" s="54"/>
      <c r="E5" s="54"/>
      <c r="F5" s="54"/>
      <c r="G5" s="54"/>
      <c r="H5" s="13"/>
      <c r="I5" s="54"/>
      <c r="J5" s="54"/>
      <c r="K5" s="55"/>
      <c r="L5" s="55"/>
      <c r="M5" s="55"/>
    </row>
    <row r="6" spans="1:13" s="2" customFormat="1" ht="15" customHeight="1">
      <c r="A6" s="54"/>
      <c r="B6" s="54"/>
      <c r="C6" s="54"/>
      <c r="D6" s="54"/>
      <c r="E6" s="54"/>
      <c r="F6" s="54"/>
      <c r="G6" s="54"/>
      <c r="H6" s="13"/>
      <c r="I6" s="54"/>
      <c r="J6" s="54"/>
      <c r="K6" s="55"/>
      <c r="L6" s="55"/>
      <c r="M6" s="55"/>
    </row>
    <row r="7" spans="1:13" s="2" customFormat="1" ht="15" customHeight="1">
      <c r="A7" s="54"/>
      <c r="B7" s="54"/>
      <c r="C7" s="54"/>
      <c r="D7" s="54"/>
      <c r="E7" s="54"/>
      <c r="F7" s="54"/>
      <c r="G7" s="54"/>
      <c r="H7" s="13"/>
      <c r="I7" s="54"/>
      <c r="J7" s="54"/>
      <c r="K7" s="55"/>
      <c r="L7" s="55"/>
      <c r="M7" s="55"/>
    </row>
    <row r="8" spans="1:13" s="2" customFormat="1" ht="15" customHeight="1">
      <c r="A8" s="54"/>
      <c r="B8" s="54"/>
      <c r="C8" s="54"/>
      <c r="D8" s="54"/>
      <c r="E8" s="54"/>
      <c r="F8" s="54"/>
      <c r="G8" s="54"/>
      <c r="H8" s="13"/>
      <c r="I8" s="54"/>
      <c r="J8" s="54"/>
      <c r="K8" s="55"/>
      <c r="L8" s="55"/>
      <c r="M8" s="55"/>
    </row>
    <row r="9" spans="1:13" s="2" customFormat="1" ht="15" customHeight="1">
      <c r="A9" s="68" t="s">
        <v>22</v>
      </c>
      <c r="B9" s="68"/>
      <c r="C9" s="68"/>
      <c r="D9" s="49"/>
      <c r="E9" s="54"/>
      <c r="F9" s="54"/>
      <c r="G9" s="54"/>
      <c r="H9" s="13"/>
      <c r="I9" s="54"/>
      <c r="J9" s="54"/>
      <c r="K9" s="55"/>
      <c r="L9" s="55"/>
      <c r="M9" s="55"/>
    </row>
    <row r="10" spans="1:13" s="2" customFormat="1" ht="30" customHeight="1">
      <c r="A10" s="90" t="s">
        <v>27</v>
      </c>
      <c r="B10" s="90"/>
      <c r="C10" s="90"/>
      <c r="D10" s="14"/>
      <c r="E10" s="54"/>
      <c r="F10" s="54"/>
      <c r="G10" s="54"/>
      <c r="H10" s="13"/>
      <c r="I10" s="54"/>
      <c r="J10" s="54"/>
      <c r="K10" s="55"/>
      <c r="L10" s="55"/>
      <c r="M10" s="55"/>
    </row>
    <row r="11" spans="4:13" s="2" customFormat="1" ht="15" customHeight="1">
      <c r="D11" s="91" t="s">
        <v>28</v>
      </c>
      <c r="E11" s="91"/>
      <c r="F11" s="91"/>
      <c r="G11" s="91"/>
      <c r="H11" s="91"/>
      <c r="I11" s="91"/>
      <c r="J11" s="91"/>
      <c r="K11" s="91"/>
      <c r="L11" s="55"/>
      <c r="M11" s="55"/>
    </row>
    <row r="12" spans="16:20" ht="15.75" thickBot="1">
      <c r="P12" s="3"/>
      <c r="Q12" s="3"/>
      <c r="S12" s="3"/>
      <c r="T12" s="3"/>
    </row>
    <row r="13" spans="1:20" ht="39.75" customHeight="1">
      <c r="A13" s="70" t="s">
        <v>0</v>
      </c>
      <c r="B13" s="93" t="s">
        <v>16</v>
      </c>
      <c r="C13" s="93"/>
      <c r="D13" s="93"/>
      <c r="E13" s="93"/>
      <c r="F13" s="93"/>
      <c r="G13" s="82" t="s">
        <v>1</v>
      </c>
      <c r="H13" s="84" t="s">
        <v>2</v>
      </c>
      <c r="I13" s="85"/>
      <c r="J13" s="52" t="s">
        <v>3</v>
      </c>
      <c r="K13" s="52" t="s">
        <v>29</v>
      </c>
      <c r="L13" s="52" t="s">
        <v>30</v>
      </c>
      <c r="M13" s="52" t="s">
        <v>4</v>
      </c>
      <c r="P13" s="3"/>
      <c r="Q13" s="3"/>
      <c r="S13" s="3"/>
      <c r="T13" s="3"/>
    </row>
    <row r="14" spans="1:20" ht="15.75" thickBot="1">
      <c r="A14" s="92"/>
      <c r="B14" s="94"/>
      <c r="C14" s="94"/>
      <c r="D14" s="94"/>
      <c r="E14" s="94"/>
      <c r="F14" s="94"/>
      <c r="G14" s="83"/>
      <c r="H14" s="86"/>
      <c r="I14" s="87"/>
      <c r="J14" s="15" t="s">
        <v>5</v>
      </c>
      <c r="K14" s="15" t="s">
        <v>5</v>
      </c>
      <c r="L14" s="15" t="s">
        <v>5</v>
      </c>
      <c r="M14" s="15" t="s">
        <v>5</v>
      </c>
      <c r="P14" s="3"/>
      <c r="Q14" s="3"/>
      <c r="S14" s="3"/>
      <c r="T14" s="3"/>
    </row>
    <row r="15" spans="1:20" ht="15" customHeight="1" thickBot="1">
      <c r="A15" s="16" t="s">
        <v>12</v>
      </c>
      <c r="B15" s="66" t="s">
        <v>7</v>
      </c>
      <c r="C15" s="67"/>
      <c r="D15" s="67"/>
      <c r="E15" s="67"/>
      <c r="F15" s="69"/>
      <c r="G15" s="17" t="s">
        <v>11</v>
      </c>
      <c r="H15" s="18">
        <v>1066.947</v>
      </c>
      <c r="I15" s="19" t="s">
        <v>6</v>
      </c>
      <c r="J15" s="57">
        <v>0</v>
      </c>
      <c r="K15" s="58">
        <f>ROUND(J15*H15,2)</f>
        <v>0</v>
      </c>
      <c r="L15" s="58">
        <f>ROUND(K15*0.23,2)</f>
        <v>0</v>
      </c>
      <c r="M15" s="58">
        <f>K15+L15</f>
        <v>0</v>
      </c>
      <c r="P15" s="3"/>
      <c r="Q15" s="3"/>
      <c r="S15" s="3"/>
      <c r="T15" s="3"/>
    </row>
    <row r="16" spans="1:20" ht="15" customHeight="1">
      <c r="A16" s="70" t="s">
        <v>33</v>
      </c>
      <c r="B16" s="72" t="s">
        <v>7</v>
      </c>
      <c r="C16" s="73"/>
      <c r="D16" s="73"/>
      <c r="E16" s="73"/>
      <c r="F16" s="50"/>
      <c r="G16" s="20" t="s">
        <v>10</v>
      </c>
      <c r="H16" s="21">
        <v>4.3</v>
      </c>
      <c r="I16" s="22" t="s">
        <v>6</v>
      </c>
      <c r="J16" s="59">
        <v>0</v>
      </c>
      <c r="K16" s="60">
        <f>ROUND(J16*H16,2)</f>
        <v>0</v>
      </c>
      <c r="L16" s="60">
        <f aca="true" t="shared" si="0" ref="L16:L44">ROUND(K16*0.23,2)</f>
        <v>0</v>
      </c>
      <c r="M16" s="60">
        <f aca="true" t="shared" si="1" ref="M16:M44">K16+L16</f>
        <v>0</v>
      </c>
      <c r="P16" s="3"/>
      <c r="Q16" s="3"/>
      <c r="S16" s="3"/>
      <c r="T16" s="3"/>
    </row>
    <row r="17" spans="1:20" ht="15" customHeight="1" thickBot="1">
      <c r="A17" s="71"/>
      <c r="B17" s="75" t="s">
        <v>8</v>
      </c>
      <c r="C17" s="76"/>
      <c r="D17" s="76"/>
      <c r="E17" s="76"/>
      <c r="F17" s="51"/>
      <c r="G17" s="23" t="s">
        <v>9</v>
      </c>
      <c r="H17" s="24">
        <v>15.7</v>
      </c>
      <c r="I17" s="25" t="s">
        <v>6</v>
      </c>
      <c r="J17" s="61">
        <v>0</v>
      </c>
      <c r="K17" s="62">
        <f>ROUND(J17*H17,2)</f>
        <v>0</v>
      </c>
      <c r="L17" s="62">
        <f t="shared" si="0"/>
        <v>0</v>
      </c>
      <c r="M17" s="62">
        <f t="shared" si="1"/>
        <v>0</v>
      </c>
      <c r="P17" s="3"/>
      <c r="Q17" s="3"/>
      <c r="S17" s="3"/>
      <c r="T17" s="3"/>
    </row>
    <row r="18" spans="1:20" ht="15" customHeight="1" thickBot="1">
      <c r="A18" s="16" t="s">
        <v>15</v>
      </c>
      <c r="B18" s="66" t="s">
        <v>7</v>
      </c>
      <c r="C18" s="67"/>
      <c r="D18" s="67"/>
      <c r="E18" s="67"/>
      <c r="F18" s="69"/>
      <c r="G18" s="17" t="s">
        <v>11</v>
      </c>
      <c r="H18" s="18">
        <v>10716.489</v>
      </c>
      <c r="I18" s="19" t="s">
        <v>6</v>
      </c>
      <c r="J18" s="57">
        <v>0</v>
      </c>
      <c r="K18" s="58">
        <f aca="true" t="shared" si="2" ref="K18:K44">ROUND(J18*H18,2)</f>
        <v>0</v>
      </c>
      <c r="L18" s="58">
        <f t="shared" si="0"/>
        <v>0</v>
      </c>
      <c r="M18" s="58">
        <f t="shared" si="1"/>
        <v>0</v>
      </c>
      <c r="P18" s="3"/>
      <c r="Q18" s="3"/>
      <c r="S18" s="3"/>
      <c r="T18" s="3"/>
    </row>
    <row r="19" spans="1:20" ht="15" customHeight="1">
      <c r="A19" s="70" t="s">
        <v>34</v>
      </c>
      <c r="B19" s="72" t="s">
        <v>7</v>
      </c>
      <c r="C19" s="73"/>
      <c r="D19" s="73"/>
      <c r="E19" s="73"/>
      <c r="F19" s="74"/>
      <c r="G19" s="20" t="s">
        <v>10</v>
      </c>
      <c r="H19" s="21">
        <v>958.15</v>
      </c>
      <c r="I19" s="22" t="s">
        <v>6</v>
      </c>
      <c r="J19" s="59">
        <v>0</v>
      </c>
      <c r="K19" s="60">
        <f t="shared" si="2"/>
        <v>0</v>
      </c>
      <c r="L19" s="60">
        <f t="shared" si="0"/>
        <v>0</v>
      </c>
      <c r="M19" s="60">
        <f t="shared" si="1"/>
        <v>0</v>
      </c>
      <c r="P19" s="3"/>
      <c r="Q19" s="3"/>
      <c r="S19" s="3"/>
      <c r="T19" s="3"/>
    </row>
    <row r="20" spans="1:20" ht="15" customHeight="1" thickBot="1">
      <c r="A20" s="71"/>
      <c r="B20" s="75" t="s">
        <v>8</v>
      </c>
      <c r="C20" s="76"/>
      <c r="D20" s="76"/>
      <c r="E20" s="76"/>
      <c r="F20" s="77"/>
      <c r="G20" s="23" t="s">
        <v>9</v>
      </c>
      <c r="H20" s="24">
        <v>2644.625</v>
      </c>
      <c r="I20" s="25" t="s">
        <v>6</v>
      </c>
      <c r="J20" s="61">
        <v>0</v>
      </c>
      <c r="K20" s="62">
        <f t="shared" si="2"/>
        <v>0</v>
      </c>
      <c r="L20" s="62">
        <f t="shared" si="0"/>
        <v>0</v>
      </c>
      <c r="M20" s="62">
        <f t="shared" si="1"/>
        <v>0</v>
      </c>
      <c r="P20" s="3"/>
      <c r="Q20" s="3"/>
      <c r="S20" s="3"/>
      <c r="T20" s="3"/>
    </row>
    <row r="21" spans="1:20" ht="15" customHeight="1">
      <c r="A21" s="70" t="s">
        <v>35</v>
      </c>
      <c r="B21" s="72" t="s">
        <v>36</v>
      </c>
      <c r="C21" s="73"/>
      <c r="D21" s="73"/>
      <c r="E21" s="73"/>
      <c r="F21" s="50"/>
      <c r="G21" s="20" t="s">
        <v>10</v>
      </c>
      <c r="H21" s="21">
        <v>4</v>
      </c>
      <c r="I21" s="22" t="s">
        <v>6</v>
      </c>
      <c r="J21" s="59">
        <v>0</v>
      </c>
      <c r="K21" s="60">
        <f t="shared" si="2"/>
        <v>0</v>
      </c>
      <c r="L21" s="60">
        <f t="shared" si="0"/>
        <v>0</v>
      </c>
      <c r="M21" s="60">
        <f t="shared" si="1"/>
        <v>0</v>
      </c>
      <c r="P21" s="3"/>
      <c r="Q21" s="3"/>
      <c r="S21" s="3"/>
      <c r="T21" s="3"/>
    </row>
    <row r="22" spans="1:20" ht="15" customHeight="1" thickBot="1">
      <c r="A22" s="71"/>
      <c r="B22" s="75" t="s">
        <v>8</v>
      </c>
      <c r="C22" s="76"/>
      <c r="D22" s="76"/>
      <c r="E22" s="76"/>
      <c r="F22" s="77"/>
      <c r="G22" s="23" t="s">
        <v>9</v>
      </c>
      <c r="H22" s="24">
        <v>10</v>
      </c>
      <c r="I22" s="25" t="s">
        <v>6</v>
      </c>
      <c r="J22" s="61">
        <v>0</v>
      </c>
      <c r="K22" s="62">
        <f t="shared" si="2"/>
        <v>0</v>
      </c>
      <c r="L22" s="62">
        <f t="shared" si="0"/>
        <v>0</v>
      </c>
      <c r="M22" s="62">
        <f t="shared" si="1"/>
        <v>0</v>
      </c>
      <c r="P22" s="3"/>
      <c r="Q22" s="3"/>
      <c r="S22" s="3"/>
      <c r="T22" s="3"/>
    </row>
    <row r="23" spans="1:20" ht="15" customHeight="1">
      <c r="A23" s="70" t="s">
        <v>37</v>
      </c>
      <c r="B23" s="72" t="s">
        <v>7</v>
      </c>
      <c r="C23" s="73"/>
      <c r="D23" s="73"/>
      <c r="E23" s="73"/>
      <c r="F23" s="74"/>
      <c r="G23" s="20" t="s">
        <v>38</v>
      </c>
      <c r="H23" s="21">
        <v>974.419</v>
      </c>
      <c r="I23" s="22" t="s">
        <v>6</v>
      </c>
      <c r="J23" s="59">
        <v>0</v>
      </c>
      <c r="K23" s="60">
        <f t="shared" si="2"/>
        <v>0</v>
      </c>
      <c r="L23" s="60">
        <f t="shared" si="0"/>
        <v>0</v>
      </c>
      <c r="M23" s="60">
        <f t="shared" si="1"/>
        <v>0</v>
      </c>
      <c r="P23" s="3"/>
      <c r="Q23" s="3"/>
      <c r="S23" s="3"/>
      <c r="T23" s="3"/>
    </row>
    <row r="24" spans="1:17" ht="15" customHeight="1">
      <c r="A24" s="78"/>
      <c r="B24" s="79" t="s">
        <v>8</v>
      </c>
      <c r="C24" s="80"/>
      <c r="D24" s="80"/>
      <c r="E24" s="80"/>
      <c r="F24" s="81"/>
      <c r="G24" s="26" t="s">
        <v>39</v>
      </c>
      <c r="H24" s="27">
        <v>786.278</v>
      </c>
      <c r="I24" s="28" t="s">
        <v>6</v>
      </c>
      <c r="J24" s="63">
        <v>0</v>
      </c>
      <c r="K24" s="64">
        <f t="shared" si="2"/>
        <v>0</v>
      </c>
      <c r="L24" s="64">
        <f t="shared" si="0"/>
        <v>0</v>
      </c>
      <c r="M24" s="64">
        <f t="shared" si="1"/>
        <v>0</v>
      </c>
      <c r="P24" s="3"/>
      <c r="Q24" s="3"/>
    </row>
    <row r="25" spans="1:17" s="4" customFormat="1" ht="15" customHeight="1" thickBot="1">
      <c r="A25" s="71"/>
      <c r="B25" s="75" t="s">
        <v>40</v>
      </c>
      <c r="C25" s="76"/>
      <c r="D25" s="76"/>
      <c r="E25" s="76"/>
      <c r="F25" s="77"/>
      <c r="G25" s="23" t="s">
        <v>41</v>
      </c>
      <c r="H25" s="24">
        <v>4047.004</v>
      </c>
      <c r="I25" s="25" t="s">
        <v>6</v>
      </c>
      <c r="J25" s="61">
        <v>0</v>
      </c>
      <c r="K25" s="62">
        <f t="shared" si="2"/>
        <v>0</v>
      </c>
      <c r="L25" s="62">
        <f t="shared" si="0"/>
        <v>0</v>
      </c>
      <c r="M25" s="62">
        <f t="shared" si="1"/>
        <v>0</v>
      </c>
      <c r="N25" s="1"/>
      <c r="P25" s="5"/>
      <c r="Q25" s="5"/>
    </row>
    <row r="26" spans="1:17" s="4" customFormat="1" ht="15" customHeight="1" thickBot="1">
      <c r="A26" s="16" t="s">
        <v>13</v>
      </c>
      <c r="B26" s="66" t="s">
        <v>7</v>
      </c>
      <c r="C26" s="67"/>
      <c r="D26" s="67"/>
      <c r="E26" s="67"/>
      <c r="F26" s="69"/>
      <c r="G26" s="17" t="s">
        <v>11</v>
      </c>
      <c r="H26" s="18">
        <v>4971.849</v>
      </c>
      <c r="I26" s="19" t="s">
        <v>6</v>
      </c>
      <c r="J26" s="57">
        <v>0</v>
      </c>
      <c r="K26" s="58">
        <f t="shared" si="2"/>
        <v>0</v>
      </c>
      <c r="L26" s="58">
        <f t="shared" si="0"/>
        <v>0</v>
      </c>
      <c r="M26" s="58">
        <f t="shared" si="1"/>
        <v>0</v>
      </c>
      <c r="N26" s="1"/>
      <c r="P26" s="5"/>
      <c r="Q26" s="5"/>
    </row>
    <row r="27" spans="1:17" s="4" customFormat="1" ht="15" customHeight="1">
      <c r="A27" s="70" t="s">
        <v>17</v>
      </c>
      <c r="B27" s="72" t="s">
        <v>7</v>
      </c>
      <c r="C27" s="73"/>
      <c r="D27" s="73"/>
      <c r="E27" s="73"/>
      <c r="F27" s="74"/>
      <c r="G27" s="20" t="s">
        <v>10</v>
      </c>
      <c r="H27" s="21">
        <v>202.587</v>
      </c>
      <c r="I27" s="22" t="s">
        <v>6</v>
      </c>
      <c r="J27" s="59">
        <v>0</v>
      </c>
      <c r="K27" s="60">
        <f t="shared" si="2"/>
        <v>0</v>
      </c>
      <c r="L27" s="60">
        <f t="shared" si="0"/>
        <v>0</v>
      </c>
      <c r="M27" s="60">
        <f t="shared" si="1"/>
        <v>0</v>
      </c>
      <c r="N27" s="1"/>
      <c r="P27" s="5"/>
      <c r="Q27" s="5"/>
    </row>
    <row r="28" spans="1:17" s="4" customFormat="1" ht="15" customHeight="1" thickBot="1">
      <c r="A28" s="71"/>
      <c r="B28" s="75" t="s">
        <v>8</v>
      </c>
      <c r="C28" s="76"/>
      <c r="D28" s="76"/>
      <c r="E28" s="76"/>
      <c r="F28" s="77"/>
      <c r="G28" s="23" t="s">
        <v>9</v>
      </c>
      <c r="H28" s="24">
        <v>558.058</v>
      </c>
      <c r="I28" s="25" t="s">
        <v>6</v>
      </c>
      <c r="J28" s="61">
        <v>0</v>
      </c>
      <c r="K28" s="62">
        <f t="shared" si="2"/>
        <v>0</v>
      </c>
      <c r="L28" s="62">
        <f t="shared" si="0"/>
        <v>0</v>
      </c>
      <c r="M28" s="62">
        <f t="shared" si="1"/>
        <v>0</v>
      </c>
      <c r="N28" s="1"/>
      <c r="P28" s="5"/>
      <c r="Q28" s="5"/>
    </row>
    <row r="29" spans="1:17" s="4" customFormat="1" ht="15" customHeight="1">
      <c r="A29" s="70" t="s">
        <v>18</v>
      </c>
      <c r="B29" s="72" t="s">
        <v>7</v>
      </c>
      <c r="C29" s="73"/>
      <c r="D29" s="73"/>
      <c r="E29" s="73"/>
      <c r="F29" s="74"/>
      <c r="G29" s="20" t="s">
        <v>31</v>
      </c>
      <c r="H29" s="21">
        <v>237.6</v>
      </c>
      <c r="I29" s="22" t="s">
        <v>6</v>
      </c>
      <c r="J29" s="59">
        <v>0</v>
      </c>
      <c r="K29" s="60">
        <f t="shared" si="2"/>
        <v>0</v>
      </c>
      <c r="L29" s="60">
        <f t="shared" si="0"/>
        <v>0</v>
      </c>
      <c r="M29" s="60">
        <f t="shared" si="1"/>
        <v>0</v>
      </c>
      <c r="N29" s="1"/>
      <c r="P29" s="5"/>
      <c r="Q29" s="5"/>
    </row>
    <row r="30" spans="1:17" s="4" customFormat="1" ht="15" customHeight="1" thickBot="1">
      <c r="A30" s="71"/>
      <c r="B30" s="75" t="s">
        <v>8</v>
      </c>
      <c r="C30" s="76"/>
      <c r="D30" s="76"/>
      <c r="E30" s="76"/>
      <c r="F30" s="77"/>
      <c r="G30" s="23" t="s">
        <v>32</v>
      </c>
      <c r="H30" s="24">
        <v>209.322</v>
      </c>
      <c r="I30" s="25" t="s">
        <v>6</v>
      </c>
      <c r="J30" s="61">
        <v>0</v>
      </c>
      <c r="K30" s="62">
        <f t="shared" si="2"/>
        <v>0</v>
      </c>
      <c r="L30" s="62">
        <f t="shared" si="0"/>
        <v>0</v>
      </c>
      <c r="M30" s="62">
        <f t="shared" si="1"/>
        <v>0</v>
      </c>
      <c r="N30" s="1"/>
      <c r="P30" s="5"/>
      <c r="Q30" s="5"/>
    </row>
    <row r="31" spans="1:17" s="4" customFormat="1" ht="15" customHeight="1" thickBot="1">
      <c r="A31" s="16" t="s">
        <v>14</v>
      </c>
      <c r="B31" s="66" t="s">
        <v>7</v>
      </c>
      <c r="C31" s="67"/>
      <c r="D31" s="67"/>
      <c r="E31" s="67"/>
      <c r="F31" s="69"/>
      <c r="G31" s="17" t="s">
        <v>11</v>
      </c>
      <c r="H31" s="18">
        <v>12240.128</v>
      </c>
      <c r="I31" s="19" t="s">
        <v>6</v>
      </c>
      <c r="J31" s="57">
        <v>0</v>
      </c>
      <c r="K31" s="58">
        <f t="shared" si="2"/>
        <v>0</v>
      </c>
      <c r="L31" s="58">
        <f t="shared" si="0"/>
        <v>0</v>
      </c>
      <c r="M31" s="58">
        <f t="shared" si="1"/>
        <v>0</v>
      </c>
      <c r="N31" s="1"/>
      <c r="P31" s="5"/>
      <c r="Q31" s="5"/>
    </row>
    <row r="32" spans="1:17" s="4" customFormat="1" ht="15" customHeight="1">
      <c r="A32" s="70" t="s">
        <v>42</v>
      </c>
      <c r="B32" s="72" t="s">
        <v>7</v>
      </c>
      <c r="C32" s="73"/>
      <c r="D32" s="73"/>
      <c r="E32" s="73"/>
      <c r="F32" s="74"/>
      <c r="G32" s="20" t="s">
        <v>10</v>
      </c>
      <c r="H32" s="21">
        <v>605.557</v>
      </c>
      <c r="I32" s="22" t="s">
        <v>6</v>
      </c>
      <c r="J32" s="59">
        <v>0</v>
      </c>
      <c r="K32" s="60">
        <f t="shared" si="2"/>
        <v>0</v>
      </c>
      <c r="L32" s="60">
        <f t="shared" si="0"/>
        <v>0</v>
      </c>
      <c r="M32" s="60">
        <f t="shared" si="1"/>
        <v>0</v>
      </c>
      <c r="N32" s="1"/>
      <c r="P32" s="5"/>
      <c r="Q32" s="5"/>
    </row>
    <row r="33" spans="1:17" s="4" customFormat="1" ht="15" customHeight="1" thickBot="1">
      <c r="A33" s="71"/>
      <c r="B33" s="75" t="s">
        <v>8</v>
      </c>
      <c r="C33" s="76"/>
      <c r="D33" s="76"/>
      <c r="E33" s="76"/>
      <c r="F33" s="77"/>
      <c r="G33" s="23" t="s">
        <v>9</v>
      </c>
      <c r="H33" s="24">
        <v>1365.708</v>
      </c>
      <c r="I33" s="25" t="s">
        <v>6</v>
      </c>
      <c r="J33" s="61">
        <v>0</v>
      </c>
      <c r="K33" s="62">
        <f t="shared" si="2"/>
        <v>0</v>
      </c>
      <c r="L33" s="62">
        <f t="shared" si="0"/>
        <v>0</v>
      </c>
      <c r="M33" s="62">
        <f t="shared" si="1"/>
        <v>0</v>
      </c>
      <c r="N33" s="1"/>
      <c r="P33" s="5"/>
      <c r="Q33" s="5"/>
    </row>
    <row r="34" spans="1:17" s="4" customFormat="1" ht="15" customHeight="1">
      <c r="A34" s="70" t="s">
        <v>43</v>
      </c>
      <c r="B34" s="72" t="s">
        <v>7</v>
      </c>
      <c r="C34" s="73"/>
      <c r="D34" s="73"/>
      <c r="E34" s="73"/>
      <c r="F34" s="74"/>
      <c r="G34" s="20" t="s">
        <v>31</v>
      </c>
      <c r="H34" s="21">
        <v>382.517</v>
      </c>
      <c r="I34" s="22" t="s">
        <v>6</v>
      </c>
      <c r="J34" s="59">
        <v>0</v>
      </c>
      <c r="K34" s="60">
        <f t="shared" si="2"/>
        <v>0</v>
      </c>
      <c r="L34" s="60">
        <f t="shared" si="0"/>
        <v>0</v>
      </c>
      <c r="M34" s="60">
        <f t="shared" si="1"/>
        <v>0</v>
      </c>
      <c r="N34" s="1"/>
      <c r="P34" s="5"/>
      <c r="Q34" s="5"/>
    </row>
    <row r="35" spans="1:17" s="4" customFormat="1" ht="15" customHeight="1" thickBot="1">
      <c r="A35" s="71"/>
      <c r="B35" s="75" t="s">
        <v>8</v>
      </c>
      <c r="C35" s="76"/>
      <c r="D35" s="76"/>
      <c r="E35" s="76"/>
      <c r="F35" s="77"/>
      <c r="G35" s="23" t="s">
        <v>32</v>
      </c>
      <c r="H35" s="24">
        <v>401.232</v>
      </c>
      <c r="I35" s="25" t="s">
        <v>6</v>
      </c>
      <c r="J35" s="61">
        <v>0</v>
      </c>
      <c r="K35" s="62">
        <f t="shared" si="2"/>
        <v>0</v>
      </c>
      <c r="L35" s="62">
        <f t="shared" si="0"/>
        <v>0</v>
      </c>
      <c r="M35" s="62">
        <f t="shared" si="1"/>
        <v>0</v>
      </c>
      <c r="N35" s="1"/>
      <c r="P35" s="5"/>
      <c r="Q35" s="5"/>
    </row>
    <row r="36" spans="1:17" s="4" customFormat="1" ht="15" customHeight="1">
      <c r="A36" s="70" t="s">
        <v>44</v>
      </c>
      <c r="B36" s="72" t="s">
        <v>7</v>
      </c>
      <c r="C36" s="73"/>
      <c r="D36" s="73"/>
      <c r="E36" s="73"/>
      <c r="F36" s="74"/>
      <c r="G36" s="20" t="s">
        <v>38</v>
      </c>
      <c r="H36" s="21">
        <v>125.468</v>
      </c>
      <c r="I36" s="22" t="s">
        <v>6</v>
      </c>
      <c r="J36" s="59">
        <v>0</v>
      </c>
      <c r="K36" s="60">
        <f t="shared" si="2"/>
        <v>0</v>
      </c>
      <c r="L36" s="60">
        <f t="shared" si="0"/>
        <v>0</v>
      </c>
      <c r="M36" s="60">
        <f t="shared" si="1"/>
        <v>0</v>
      </c>
      <c r="N36" s="1"/>
      <c r="P36" s="5"/>
      <c r="Q36" s="5"/>
    </row>
    <row r="37" spans="1:17" s="4" customFormat="1" ht="15" customHeight="1">
      <c r="A37" s="78"/>
      <c r="B37" s="79" t="s">
        <v>8</v>
      </c>
      <c r="C37" s="80"/>
      <c r="D37" s="80"/>
      <c r="E37" s="80"/>
      <c r="F37" s="81"/>
      <c r="G37" s="26" t="s">
        <v>39</v>
      </c>
      <c r="H37" s="27">
        <v>94.101</v>
      </c>
      <c r="I37" s="28" t="s">
        <v>6</v>
      </c>
      <c r="J37" s="63">
        <v>0</v>
      </c>
      <c r="K37" s="64">
        <f t="shared" si="2"/>
        <v>0</v>
      </c>
      <c r="L37" s="64">
        <f t="shared" si="0"/>
        <v>0</v>
      </c>
      <c r="M37" s="64">
        <f t="shared" si="1"/>
        <v>0</v>
      </c>
      <c r="N37" s="1"/>
      <c r="P37" s="5"/>
      <c r="Q37" s="5"/>
    </row>
    <row r="38" spans="1:17" s="4" customFormat="1" ht="15" customHeight="1" thickBot="1">
      <c r="A38" s="71"/>
      <c r="B38" s="75" t="s">
        <v>40</v>
      </c>
      <c r="C38" s="76"/>
      <c r="D38" s="76"/>
      <c r="E38" s="76"/>
      <c r="F38" s="51"/>
      <c r="G38" s="23" t="s">
        <v>41</v>
      </c>
      <c r="H38" s="24">
        <v>407.772</v>
      </c>
      <c r="I38" s="25" t="s">
        <v>6</v>
      </c>
      <c r="J38" s="61">
        <v>0</v>
      </c>
      <c r="K38" s="62">
        <f t="shared" si="2"/>
        <v>0</v>
      </c>
      <c r="L38" s="62">
        <f t="shared" si="0"/>
        <v>0</v>
      </c>
      <c r="M38" s="62">
        <f t="shared" si="1"/>
        <v>0</v>
      </c>
      <c r="N38" s="1"/>
      <c r="P38" s="5"/>
      <c r="Q38" s="5"/>
    </row>
    <row r="39" spans="1:17" s="8" customFormat="1" ht="15" customHeight="1" thickBot="1">
      <c r="A39" s="16" t="s">
        <v>19</v>
      </c>
      <c r="B39" s="66" t="s">
        <v>7</v>
      </c>
      <c r="C39" s="67"/>
      <c r="D39" s="67"/>
      <c r="E39" s="67"/>
      <c r="F39" s="69"/>
      <c r="G39" s="17" t="s">
        <v>11</v>
      </c>
      <c r="H39" s="18">
        <v>142.455</v>
      </c>
      <c r="I39" s="19" t="s">
        <v>6</v>
      </c>
      <c r="J39" s="57">
        <v>0</v>
      </c>
      <c r="K39" s="58">
        <f t="shared" si="2"/>
        <v>0</v>
      </c>
      <c r="L39" s="58">
        <f t="shared" si="0"/>
        <v>0</v>
      </c>
      <c r="M39" s="58">
        <f t="shared" si="1"/>
        <v>0</v>
      </c>
      <c r="N39" s="1"/>
      <c r="P39" s="9"/>
      <c r="Q39" s="9"/>
    </row>
    <row r="40" spans="1:17" s="6" customFormat="1" ht="15" customHeight="1">
      <c r="A40" s="70" t="s">
        <v>45</v>
      </c>
      <c r="B40" s="72" t="s">
        <v>7</v>
      </c>
      <c r="C40" s="73"/>
      <c r="D40" s="73"/>
      <c r="E40" s="73"/>
      <c r="F40" s="74"/>
      <c r="G40" s="20" t="s">
        <v>31</v>
      </c>
      <c r="H40" s="21">
        <v>8.325</v>
      </c>
      <c r="I40" s="22" t="s">
        <v>6</v>
      </c>
      <c r="J40" s="59">
        <v>0</v>
      </c>
      <c r="K40" s="60">
        <f t="shared" si="2"/>
        <v>0</v>
      </c>
      <c r="L40" s="60">
        <f t="shared" si="0"/>
        <v>0</v>
      </c>
      <c r="M40" s="60">
        <f t="shared" si="1"/>
        <v>0</v>
      </c>
      <c r="N40" s="1"/>
      <c r="P40" s="7"/>
      <c r="Q40" s="7"/>
    </row>
    <row r="41" spans="1:13" ht="15.75" thickBot="1">
      <c r="A41" s="71"/>
      <c r="B41" s="75" t="s">
        <v>8</v>
      </c>
      <c r="C41" s="76"/>
      <c r="D41" s="76"/>
      <c r="E41" s="76"/>
      <c r="F41" s="77"/>
      <c r="G41" s="23" t="s">
        <v>32</v>
      </c>
      <c r="H41" s="24">
        <v>5.77</v>
      </c>
      <c r="I41" s="25" t="s">
        <v>6</v>
      </c>
      <c r="J41" s="61">
        <v>0</v>
      </c>
      <c r="K41" s="62">
        <f t="shared" si="2"/>
        <v>0</v>
      </c>
      <c r="L41" s="62">
        <f t="shared" si="0"/>
        <v>0</v>
      </c>
      <c r="M41" s="62">
        <f t="shared" si="1"/>
        <v>0</v>
      </c>
    </row>
    <row r="42" spans="1:13" ht="15">
      <c r="A42" s="70" t="s">
        <v>46</v>
      </c>
      <c r="B42" s="72" t="s">
        <v>7</v>
      </c>
      <c r="C42" s="73"/>
      <c r="D42" s="73"/>
      <c r="E42" s="73"/>
      <c r="F42" s="50"/>
      <c r="G42" s="20" t="s">
        <v>10</v>
      </c>
      <c r="H42" s="21">
        <v>0.952</v>
      </c>
      <c r="I42" s="22" t="s">
        <v>6</v>
      </c>
      <c r="J42" s="59">
        <v>0</v>
      </c>
      <c r="K42" s="60">
        <f t="shared" si="2"/>
        <v>0</v>
      </c>
      <c r="L42" s="60">
        <f t="shared" si="0"/>
        <v>0</v>
      </c>
      <c r="M42" s="60">
        <f t="shared" si="1"/>
        <v>0</v>
      </c>
    </row>
    <row r="43" spans="1:13" ht="15.75" thickBot="1">
      <c r="A43" s="71"/>
      <c r="B43" s="75" t="s">
        <v>8</v>
      </c>
      <c r="C43" s="76"/>
      <c r="D43" s="76"/>
      <c r="E43" s="76"/>
      <c r="F43" s="29"/>
      <c r="G43" s="30" t="s">
        <v>9</v>
      </c>
      <c r="H43" s="24">
        <v>0.5</v>
      </c>
      <c r="I43" s="25" t="s">
        <v>6</v>
      </c>
      <c r="J43" s="61">
        <v>0</v>
      </c>
      <c r="K43" s="62">
        <f t="shared" si="2"/>
        <v>0</v>
      </c>
      <c r="L43" s="62">
        <f t="shared" si="0"/>
        <v>0</v>
      </c>
      <c r="M43" s="62">
        <f t="shared" si="1"/>
        <v>0</v>
      </c>
    </row>
    <row r="44" spans="1:13" ht="15.75" thickBot="1">
      <c r="A44" s="16" t="s">
        <v>47</v>
      </c>
      <c r="B44" s="66" t="s">
        <v>7</v>
      </c>
      <c r="C44" s="67"/>
      <c r="D44" s="67"/>
      <c r="E44" s="67"/>
      <c r="F44" s="31"/>
      <c r="G44" s="32" t="s">
        <v>11</v>
      </c>
      <c r="H44" s="18">
        <v>1.474</v>
      </c>
      <c r="I44" s="19" t="s">
        <v>6</v>
      </c>
      <c r="J44" s="57">
        <v>0</v>
      </c>
      <c r="K44" s="58">
        <f t="shared" si="2"/>
        <v>0</v>
      </c>
      <c r="L44" s="58">
        <f t="shared" si="0"/>
        <v>0</v>
      </c>
      <c r="M44" s="58">
        <f t="shared" si="1"/>
        <v>0</v>
      </c>
    </row>
    <row r="45" spans="1:13" ht="19.5" thickBot="1">
      <c r="A45" s="56"/>
      <c r="B45" s="53"/>
      <c r="G45" s="33" t="s">
        <v>20</v>
      </c>
      <c r="H45" s="34">
        <f>SUM(H15:H44)</f>
        <v>43189.287</v>
      </c>
      <c r="I45" s="35" t="s">
        <v>6</v>
      </c>
      <c r="J45" s="36" t="s">
        <v>21</v>
      </c>
      <c r="K45" s="37">
        <f>SUM(K15:K44)</f>
        <v>0</v>
      </c>
      <c r="L45" s="37">
        <f>SUM(L15:L44)</f>
        <v>0</v>
      </c>
      <c r="M45" s="65">
        <f>ROUND(K45*1.23,2)</f>
        <v>0</v>
      </c>
    </row>
    <row r="46" spans="1:13" ht="18.75">
      <c r="A46" s="56"/>
      <c r="B46" s="53"/>
      <c r="G46" s="38"/>
      <c r="H46" s="39"/>
      <c r="I46" s="40"/>
      <c r="J46" s="40"/>
      <c r="K46" s="41"/>
      <c r="L46" s="41"/>
      <c r="M46" s="41"/>
    </row>
    <row r="47" spans="1:13" ht="18.75">
      <c r="A47" s="56"/>
      <c r="B47" s="53"/>
      <c r="G47" s="38"/>
      <c r="H47" s="39"/>
      <c r="I47" s="40"/>
      <c r="J47" s="53"/>
      <c r="K47" s="41"/>
      <c r="L47" s="41"/>
      <c r="M47" s="41"/>
    </row>
    <row r="48" spans="1:13" ht="18.75">
      <c r="A48" s="56"/>
      <c r="B48" s="53"/>
      <c r="G48" s="38"/>
      <c r="H48" s="39"/>
      <c r="I48" s="40"/>
      <c r="J48" s="53"/>
      <c r="K48" s="41"/>
      <c r="L48" s="41"/>
      <c r="M48" s="41"/>
    </row>
    <row r="49" spans="1:13" ht="18.75">
      <c r="A49" s="56"/>
      <c r="B49" s="53"/>
      <c r="G49" s="38"/>
      <c r="H49" s="39"/>
      <c r="I49" s="40"/>
      <c r="K49" s="41"/>
      <c r="L49" s="41"/>
      <c r="M49" s="41"/>
    </row>
    <row r="50" spans="1:14" ht="15">
      <c r="A50" s="53"/>
      <c r="B50" s="68" t="s">
        <v>23</v>
      </c>
      <c r="C50" s="68"/>
      <c r="D50" s="68"/>
      <c r="E50" s="42"/>
      <c r="F50" s="42"/>
      <c r="G50" s="38"/>
      <c r="H50" s="39"/>
      <c r="I50" s="40"/>
      <c r="J50" s="68" t="s">
        <v>22</v>
      </c>
      <c r="K50" s="68"/>
      <c r="L50" s="68"/>
      <c r="M50" s="41"/>
      <c r="N50" s="42"/>
    </row>
    <row r="51" spans="1:14" ht="15">
      <c r="A51" s="43"/>
      <c r="B51" s="43"/>
      <c r="C51" s="44" t="s">
        <v>24</v>
      </c>
      <c r="D51" s="45"/>
      <c r="E51" s="45"/>
      <c r="F51" s="45"/>
      <c r="G51" s="46"/>
      <c r="H51" s="47"/>
      <c r="I51" s="48"/>
      <c r="J51" s="48"/>
      <c r="K51" s="44" t="s">
        <v>25</v>
      </c>
      <c r="L51" s="14"/>
      <c r="M51" s="14"/>
      <c r="N51" s="45"/>
    </row>
  </sheetData>
  <sheetProtection formatCells="0" formatColumns="0" formatRows="0" insertColumns="0" insertRows="0" insertHyperlinks="0" deleteColumns="0" deleteRows="0" sort="0" autoFilter="0" pivotTables="0"/>
  <mergeCells count="52">
    <mergeCell ref="B15:F15"/>
    <mergeCell ref="B18:F18"/>
    <mergeCell ref="B19:F19"/>
    <mergeCell ref="B2:J2"/>
    <mergeCell ref="K2:M2"/>
    <mergeCell ref="A9:C9"/>
    <mergeCell ref="A10:C10"/>
    <mergeCell ref="D11:K11"/>
    <mergeCell ref="A13:A14"/>
    <mergeCell ref="B13:F14"/>
    <mergeCell ref="G13:G14"/>
    <mergeCell ref="H13:I14"/>
    <mergeCell ref="A23:A25"/>
    <mergeCell ref="B24:F24"/>
    <mergeCell ref="B20:F20"/>
    <mergeCell ref="B22:F22"/>
    <mergeCell ref="B23:F23"/>
    <mergeCell ref="B25:F25"/>
    <mergeCell ref="A16:A17"/>
    <mergeCell ref="B16:E16"/>
    <mergeCell ref="B17:E17"/>
    <mergeCell ref="A19:A20"/>
    <mergeCell ref="A21:A22"/>
    <mergeCell ref="B21:E21"/>
    <mergeCell ref="A27:A28"/>
    <mergeCell ref="B27:F27"/>
    <mergeCell ref="B28:F28"/>
    <mergeCell ref="B26:F26"/>
    <mergeCell ref="A29:A30"/>
    <mergeCell ref="B29:F29"/>
    <mergeCell ref="B30:F30"/>
    <mergeCell ref="B31:F31"/>
    <mergeCell ref="A32:A33"/>
    <mergeCell ref="B32:F32"/>
    <mergeCell ref="B33:F33"/>
    <mergeCell ref="A34:A35"/>
    <mergeCell ref="B34:F34"/>
    <mergeCell ref="B35:F35"/>
    <mergeCell ref="A36:A38"/>
    <mergeCell ref="B36:F36"/>
    <mergeCell ref="B37:F37"/>
    <mergeCell ref="B38:E38"/>
    <mergeCell ref="B44:E44"/>
    <mergeCell ref="B50:D50"/>
    <mergeCell ref="J50:L50"/>
    <mergeCell ref="B39:F39"/>
    <mergeCell ref="A40:A41"/>
    <mergeCell ref="B40:F40"/>
    <mergeCell ref="B41:F41"/>
    <mergeCell ref="A42:A43"/>
    <mergeCell ref="B42:E42"/>
    <mergeCell ref="B43:E43"/>
  </mergeCells>
  <printOptions/>
  <pageMargins left="0.7" right="0.7" top="0.75" bottom="0.75" header="0.3" footer="0.3"/>
  <pageSetup fitToHeight="0" fitToWidth="1" horizontalDpi="600" verticalDpi="600" orientation="portrait" paperSize="9" scale="57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Borys Maksymiuk</dc:creator>
  <cp:keywords/>
  <dc:description/>
  <cp:lastModifiedBy>Piotr Bela</cp:lastModifiedBy>
  <cp:lastPrinted>2020-06-17T08:18:53Z</cp:lastPrinted>
  <dcterms:created xsi:type="dcterms:W3CDTF">2010-03-16T12:38:13Z</dcterms:created>
  <dcterms:modified xsi:type="dcterms:W3CDTF">2021-09-13T10:46:02Z</dcterms:modified>
  <cp:category/>
  <cp:version/>
  <cp:contentType/>
  <cp:contentStatus/>
</cp:coreProperties>
</file>