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gdalena.bergiel\Desktop\GL.ROZ.2810.18.2022.MB rbm - Zabezpieczenie wałów\2. Str. internetowa\"/>
    </mc:Choice>
  </mc:AlternateContent>
  <xr:revisionPtr revIDLastSave="0" documentId="13_ncr:1_{93C4B91F-1C33-42D0-B0F4-E207D6636B5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waryjne zabezpieczenie wałów" sheetId="1" r:id="rId1"/>
  </sheets>
  <definedNames>
    <definedName name="_xlnm.Print_Area" localSheetId="0">'Awaryjne zabezpieczenie wałów'!$A$1:$G$20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16" i="1" l="1"/>
  <c r="G18" i="1" s="1"/>
  <c r="G17" i="1" s="1"/>
</calcChain>
</file>

<file path=xl/sharedStrings.xml><?xml version="1.0" encoding="utf-8"?>
<sst xmlns="http://schemas.openxmlformats.org/spreadsheetml/2006/main" count="56" uniqueCount="48">
  <si>
    <t>Lp.</t>
  </si>
  <si>
    <t>Podstawa</t>
  </si>
  <si>
    <t>Nazwa usługi
(prac konserwacyjnych)</t>
  </si>
  <si>
    <t>j.m.</t>
  </si>
  <si>
    <t>Obmiar</t>
  </si>
  <si>
    <t>Cena jednostkowa netto [zł]</t>
  </si>
  <si>
    <t>WARTOŚĆ
[ZŁ]</t>
  </si>
  <si>
    <t>1.</t>
  </si>
  <si>
    <t>1.1</t>
  </si>
  <si>
    <t>KNR 2-01 0125-02 + KNR 2-01 0125-06</t>
  </si>
  <si>
    <t>Ręczne usunięcie warstwy ziemi urodzajnej (humusu) o grubości do 20 cm z darnią z przerzutem 14.0*10+13,0*10.0*2+4,0*4,0*2</t>
  </si>
  <si>
    <t>m2</t>
  </si>
  <si>
    <t>1.2</t>
  </si>
  <si>
    <t>KNR 2-01 0217-03</t>
  </si>
  <si>
    <t>Wykopy oraz przekopy wykonywane koparkami podsiębiernymi 0.25 m3 na odkład w gruncie kat. I-II 175,0+180,0*2+210,0</t>
  </si>
  <si>
    <t>m3</t>
  </si>
  <si>
    <t>1.3</t>
  </si>
  <si>
    <t>KNNR-W 10 2209-04 analogia</t>
  </si>
  <si>
    <t>Formowanie nasypów mechanicznie z gruntu kat. I-II złożonego w odkładzie -z dowozem gruntu do zabudowy- przyjęto 50% zakupu gruntu</t>
  </si>
  <si>
    <t>1.4</t>
  </si>
  <si>
    <t>KNNR-W 10 2211-01</t>
  </si>
  <si>
    <t>Zagęszczanie walcami gruntu niespoistego kat. I-II w nasypach i wałach przeciwpowodziowych</t>
  </si>
  <si>
    <t>1.5</t>
  </si>
  <si>
    <t>KNNR-W 10 2319-05</t>
  </si>
  <si>
    <t>Plantowanie ręczne skarp i korony nasypów; grunt kat. III</t>
  </si>
  <si>
    <t>1.6.</t>
  </si>
  <si>
    <t xml:space="preserve">KNNR-W 10
2111-01
</t>
  </si>
  <si>
    <t xml:space="preserve">Umacnianie skarp wykopów i nasypów włókniną
syntetyczną
Obmiar = 434.0-(4,0*4,0*2) </t>
  </si>
  <si>
    <t>1.7.</t>
  </si>
  <si>
    <t>KNNR-W 10 2111-02 analogia</t>
  </si>
  <si>
    <t>Umacnianie skarp wykopów i nasypów siatką 
- siatka stalowa powlekana w otulinie z PCW oczka max.55mm -wbudowana bezpośrednio pod humusem, z zakotwieniem poniżej terenu  ok.0,5m, przymocowanie szpilkami stalowymi</t>
  </si>
  <si>
    <t>1.8.</t>
  </si>
  <si>
    <t>KNR 2-01 0510-01</t>
  </si>
  <si>
    <t>Humusowanie skarp z obsianiem przy grub. Warstwy humusu 5 cm z zakupem i dowozem humusu</t>
  </si>
  <si>
    <t>1.9.</t>
  </si>
  <si>
    <t>KNR 2-01 0510-02</t>
  </si>
  <si>
    <t>Humusowanie skarp z obsianiem dodatek za każde nast.5 cm humusu- krotność 3 (łącznie 20cm)</t>
  </si>
  <si>
    <t>1.10.</t>
  </si>
  <si>
    <t>KNNR-W 10 2319-02 + KNR-W 2-01 0510-03 -analogia</t>
  </si>
  <si>
    <t>Ręczne wyrównanie terenu; grunt kat. III oraz prace porządkowe (z obsiewem terenu)
teren wzdłuż wału</t>
  </si>
  <si>
    <t xml:space="preserve"> </t>
  </si>
  <si>
    <t>Wartość netto:</t>
  </si>
  <si>
    <t>Wartość brutto:</t>
  </si>
  <si>
    <t>Podatek VAT:</t>
  </si>
  <si>
    <t>KOSZTORYS OFERTOWY</t>
  </si>
  <si>
    <t>Załącznik Nr 2A</t>
  </si>
  <si>
    <t>Awaryjne zabezpieczenie wałów przeciwpowodziowych rz. Odry: 
Narok w km 3+464, Opole-Zimnice Wielkie w km 11+600 i 11+700 oraz Mikolin-Golczowice w km 3+520 i 3+525</t>
  </si>
  <si>
    <t>KOSZTORYS OFERTOWY NALEŻY PODPISAĆ KWALIFIKOWANYM PODPISEM ELEKTRONICZNYM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</si>
</sst>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_-;\-* #,##0.00_-;_-* \-??_-;_-@_-"/>
    <numFmt numFmtId="166" formatCode="#,##0.0"/>
  </numFmts>
  <fonts count="14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7" fillId="0" borderId="0" applyBorder="0" applyProtection="0"/>
    <xf numFmtId="0" fontId="1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1" fontId="4" fillId="0" borderId="1" xfId="4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1" applyFont="1" applyBorder="1" applyAlignment="1" applyProtection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0" xfId="0" applyNumberFormat="1"/>
    <xf numFmtId="1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 applyProtection="1">
      <alignment vertical="top" wrapText="1"/>
    </xf>
    <xf numFmtId="0" fontId="6" fillId="0" borderId="0" xfId="0" applyFont="1"/>
    <xf numFmtId="0" fontId="3" fillId="0" borderId="0" xfId="0" applyFont="1" applyBorder="1" applyAlignment="1">
      <alignment horizontal="left" vertical="center"/>
    </xf>
    <xf numFmtId="1" fontId="9" fillId="0" borderId="1" xfId="0" applyNumberFormat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166" fontId="9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" fontId="3" fillId="0" borderId="1" xfId="4" applyNumberFormat="1" applyFont="1" applyBorder="1" applyAlignment="1">
      <alignment horizontal="center" vertical="center" wrapText="1"/>
    </xf>
    <xf numFmtId="4" fontId="3" fillId="0" borderId="1" xfId="4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right"/>
    </xf>
    <xf numFmtId="4" fontId="11" fillId="0" borderId="3" xfId="0" applyNumberFormat="1" applyFont="1" applyBorder="1" applyAlignment="1" applyProtection="1">
      <alignment horizontal="center" vertical="center"/>
      <protection locked="0"/>
    </xf>
    <xf numFmtId="4" fontId="11" fillId="0" borderId="4" xfId="0" applyNumberFormat="1" applyFont="1" applyBorder="1" applyAlignment="1" applyProtection="1">
      <alignment horizontal="center" vertical="center"/>
      <protection locked="0"/>
    </xf>
    <xf numFmtId="4" fontId="11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1" fontId="3" fillId="0" borderId="1" xfId="0" applyNumberFormat="1" applyFont="1" applyBorder="1" applyAlignment="1" applyProtection="1">
      <alignment horizontal="center" vertical="center" wrapText="1"/>
    </xf>
  </cellXfs>
  <cellStyles count="5">
    <cellStyle name="Dziesiętny" xfId="1" builtinId="3"/>
    <cellStyle name="Excel Built-in Normal" xfId="4" xr:uid="{00000000-0005-0000-0000-000001000000}"/>
    <cellStyle name="Normalny" xfId="0" builtinId="0"/>
    <cellStyle name="Normalny 2" xfId="2" xr:uid="{00000000-0005-0000-0000-000003000000}"/>
    <cellStyle name="Normalny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Normal="100" workbookViewId="0">
      <selection activeCell="F6" sqref="F6"/>
    </sheetView>
  </sheetViews>
  <sheetFormatPr defaultRowHeight="15"/>
  <cols>
    <col min="1" max="1" width="5.7109375" customWidth="1"/>
    <col min="2" max="2" width="16.5703125" customWidth="1"/>
    <col min="3" max="3" width="48.42578125" customWidth="1"/>
    <col min="4" max="4" width="6.85546875" customWidth="1"/>
    <col min="5" max="5" width="11" customWidth="1"/>
    <col min="6" max="6" width="12.28515625" customWidth="1"/>
    <col min="7" max="7" width="12.5703125" customWidth="1"/>
    <col min="8" max="8" width="8.7109375" customWidth="1"/>
    <col min="9" max="9" width="16.85546875" customWidth="1"/>
    <col min="10" max="1025" width="8.7109375" customWidth="1"/>
  </cols>
  <sheetData>
    <row r="1" spans="1:9">
      <c r="A1" s="27" t="s">
        <v>45</v>
      </c>
      <c r="B1" s="27"/>
      <c r="C1" s="27"/>
      <c r="D1" s="27"/>
      <c r="E1" s="27"/>
      <c r="F1" s="27"/>
      <c r="G1" s="27"/>
    </row>
    <row r="2" spans="1:9" ht="15.75">
      <c r="A2" s="32" t="s">
        <v>44</v>
      </c>
      <c r="B2" s="32"/>
      <c r="C2" s="32"/>
      <c r="D2" s="32"/>
      <c r="E2" s="32"/>
      <c r="F2" s="32"/>
      <c r="G2" s="32"/>
    </row>
    <row r="3" spans="1:9">
      <c r="A3" s="1"/>
      <c r="B3" s="1"/>
      <c r="C3" s="1"/>
      <c r="D3" s="1"/>
      <c r="E3" s="1"/>
      <c r="F3" s="1"/>
      <c r="G3" s="1"/>
    </row>
    <row r="4" spans="1:9" ht="45">
      <c r="A4" s="22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</row>
    <row r="5" spans="1:9" ht="39" customHeight="1">
      <c r="A5" s="22" t="s">
        <v>7</v>
      </c>
      <c r="B5" s="33" t="s">
        <v>46</v>
      </c>
      <c r="C5" s="33"/>
      <c r="D5" s="33"/>
      <c r="E5" s="33"/>
      <c r="F5" s="33"/>
      <c r="G5" s="33"/>
    </row>
    <row r="6" spans="1:9" ht="45">
      <c r="A6" s="2" t="s">
        <v>8</v>
      </c>
      <c r="B6" s="24" t="s">
        <v>9</v>
      </c>
      <c r="C6" s="3" t="s">
        <v>10</v>
      </c>
      <c r="D6" s="13" t="s">
        <v>11</v>
      </c>
      <c r="E6" s="14">
        <v>432</v>
      </c>
      <c r="F6" s="15"/>
      <c r="G6" s="19">
        <f t="shared" ref="G6:G15" si="0">ROUND(E6*F6,2)</f>
        <v>0</v>
      </c>
    </row>
    <row r="7" spans="1:9" ht="45">
      <c r="A7" s="4" t="s">
        <v>12</v>
      </c>
      <c r="B7" s="25" t="s">
        <v>13</v>
      </c>
      <c r="C7" s="5" t="s">
        <v>14</v>
      </c>
      <c r="D7" s="16" t="s">
        <v>15</v>
      </c>
      <c r="E7" s="17">
        <v>1067</v>
      </c>
      <c r="F7" s="20"/>
      <c r="G7" s="19">
        <f t="shared" si="0"/>
        <v>0</v>
      </c>
    </row>
    <row r="8" spans="1:9" ht="45">
      <c r="A8" s="4" t="s">
        <v>16</v>
      </c>
      <c r="B8" s="8" t="s">
        <v>17</v>
      </c>
      <c r="C8" s="6" t="s">
        <v>18</v>
      </c>
      <c r="D8" s="18" t="s">
        <v>15</v>
      </c>
      <c r="E8" s="17">
        <v>1067</v>
      </c>
      <c r="F8" s="15"/>
      <c r="G8" s="19">
        <f t="shared" si="0"/>
        <v>0</v>
      </c>
      <c r="I8" s="7"/>
    </row>
    <row r="9" spans="1:9" ht="30">
      <c r="A9" s="4" t="s">
        <v>19</v>
      </c>
      <c r="B9" s="8" t="s">
        <v>20</v>
      </c>
      <c r="C9" s="6" t="s">
        <v>21</v>
      </c>
      <c r="D9" s="18" t="s">
        <v>15</v>
      </c>
      <c r="E9" s="17">
        <v>1067</v>
      </c>
      <c r="F9" s="20"/>
      <c r="G9" s="19">
        <f t="shared" si="0"/>
        <v>0</v>
      </c>
      <c r="I9" s="7"/>
    </row>
    <row r="10" spans="1:9" ht="30">
      <c r="A10" s="4" t="s">
        <v>22</v>
      </c>
      <c r="B10" s="8" t="s">
        <v>23</v>
      </c>
      <c r="C10" s="6" t="s">
        <v>24</v>
      </c>
      <c r="D10" s="18" t="s">
        <v>11</v>
      </c>
      <c r="E10" s="17">
        <v>432</v>
      </c>
      <c r="F10" s="15"/>
      <c r="G10" s="19">
        <f t="shared" si="0"/>
        <v>0</v>
      </c>
      <c r="I10" s="7"/>
    </row>
    <row r="11" spans="1:9" ht="45">
      <c r="A11" s="4" t="s">
        <v>25</v>
      </c>
      <c r="B11" s="8" t="s">
        <v>26</v>
      </c>
      <c r="C11" s="9" t="s">
        <v>27</v>
      </c>
      <c r="D11" s="18" t="s">
        <v>11</v>
      </c>
      <c r="E11" s="17">
        <v>402</v>
      </c>
      <c r="F11" s="20"/>
      <c r="G11" s="19">
        <f t="shared" si="0"/>
        <v>0</v>
      </c>
      <c r="I11" s="7"/>
    </row>
    <row r="12" spans="1:9" ht="75">
      <c r="A12" s="4" t="s">
        <v>28</v>
      </c>
      <c r="B12" s="8" t="s">
        <v>29</v>
      </c>
      <c r="C12" s="6" t="s">
        <v>30</v>
      </c>
      <c r="D12" s="18" t="s">
        <v>11</v>
      </c>
      <c r="E12" s="17">
        <v>432</v>
      </c>
      <c r="F12" s="15"/>
      <c r="G12" s="19">
        <f t="shared" si="0"/>
        <v>0</v>
      </c>
    </row>
    <row r="13" spans="1:9" ht="30">
      <c r="A13" s="4" t="s">
        <v>31</v>
      </c>
      <c r="B13" s="25" t="s">
        <v>32</v>
      </c>
      <c r="C13" s="10" t="s">
        <v>33</v>
      </c>
      <c r="D13" s="16" t="s">
        <v>11</v>
      </c>
      <c r="E13" s="17">
        <v>432</v>
      </c>
      <c r="F13" s="20"/>
      <c r="G13" s="19">
        <f t="shared" si="0"/>
        <v>0</v>
      </c>
    </row>
    <row r="14" spans="1:9" ht="30">
      <c r="A14" s="4" t="s">
        <v>34</v>
      </c>
      <c r="B14" s="26" t="s">
        <v>35</v>
      </c>
      <c r="C14" s="6" t="s">
        <v>36</v>
      </c>
      <c r="D14" s="18" t="s">
        <v>11</v>
      </c>
      <c r="E14" s="17">
        <v>432</v>
      </c>
      <c r="F14" s="15"/>
      <c r="G14" s="19">
        <f t="shared" si="0"/>
        <v>0</v>
      </c>
    </row>
    <row r="15" spans="1:9" ht="45">
      <c r="A15" s="4" t="s">
        <v>37</v>
      </c>
      <c r="B15" s="25" t="s">
        <v>38</v>
      </c>
      <c r="C15" s="10" t="s">
        <v>39</v>
      </c>
      <c r="D15" s="16" t="s">
        <v>11</v>
      </c>
      <c r="E15" s="17">
        <v>250</v>
      </c>
      <c r="F15" s="20"/>
      <c r="G15" s="19">
        <f t="shared" si="0"/>
        <v>0</v>
      </c>
      <c r="I15" t="s">
        <v>40</v>
      </c>
    </row>
    <row r="16" spans="1:9" ht="23.25" customHeight="1">
      <c r="A16" s="12"/>
      <c r="B16" s="12"/>
      <c r="C16" s="12"/>
      <c r="D16" s="28" t="s">
        <v>41</v>
      </c>
      <c r="E16" s="29"/>
      <c r="F16" s="30"/>
      <c r="G16" s="21">
        <f>ROUND(SUM(G6:G15),2)</f>
        <v>0</v>
      </c>
    </row>
    <row r="17" spans="1:10" ht="21.75" customHeight="1">
      <c r="A17" s="12"/>
      <c r="B17" s="12"/>
      <c r="C17" s="12"/>
      <c r="D17" s="28" t="s">
        <v>42</v>
      </c>
      <c r="E17" s="29"/>
      <c r="F17" s="30"/>
      <c r="G17" s="21">
        <f>ROUND(G16+G18,2)</f>
        <v>0</v>
      </c>
      <c r="I17" s="11"/>
    </row>
    <row r="18" spans="1:10" ht="22.5" customHeight="1">
      <c r="A18" s="12"/>
      <c r="B18" s="12"/>
      <c r="C18" s="12"/>
      <c r="D18" s="28" t="s">
        <v>43</v>
      </c>
      <c r="E18" s="29"/>
      <c r="F18" s="30"/>
      <c r="G18" s="21">
        <f>ROUND(G16*0.23,2)</f>
        <v>0</v>
      </c>
    </row>
    <row r="19" spans="1:10">
      <c r="I19" s="11"/>
      <c r="J19" s="11"/>
    </row>
    <row r="20" spans="1:10" ht="30.75" customHeight="1">
      <c r="A20" s="31" t="s">
        <v>47</v>
      </c>
      <c r="B20" s="31"/>
      <c r="C20" s="31"/>
      <c r="D20" s="31"/>
      <c r="E20" s="31"/>
      <c r="F20" s="31"/>
      <c r="G20" s="31"/>
    </row>
    <row r="22" spans="1:10">
      <c r="C22" s="11"/>
    </row>
  </sheetData>
  <mergeCells count="7">
    <mergeCell ref="A1:G1"/>
    <mergeCell ref="D16:F16"/>
    <mergeCell ref="D17:F17"/>
    <mergeCell ref="D18:F18"/>
    <mergeCell ref="A20:G20"/>
    <mergeCell ref="A2:G2"/>
    <mergeCell ref="B5:G5"/>
  </mergeCells>
  <pageMargins left="0.86597222222222203" right="0.196527777777778" top="0.74791666666666701" bottom="0.74791666666666701" header="0.51180555555555496" footer="0.51180555555555496"/>
  <pageSetup paperSize="9" scale="80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Awaryjne zabezpieczenie wałów</vt:lpstr>
      <vt:lpstr>'Awaryjne zabezpieczenie wałów'!Obszar_wydruku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</dc:creator>
  <dc:description/>
  <cp:lastModifiedBy>Magdalena Bergiel</cp:lastModifiedBy>
  <cp:revision>31</cp:revision>
  <cp:lastPrinted>2022-04-26T08:20:46Z</cp:lastPrinted>
  <dcterms:created xsi:type="dcterms:W3CDTF">2018-06-05T10:27:31Z</dcterms:created>
  <dcterms:modified xsi:type="dcterms:W3CDTF">2022-04-26T08:20:51Z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