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" yWindow="2112" windowWidth="12120" windowHeight="3276" tabRatio="864" activeTab="2"/>
  </bookViews>
  <sheets>
    <sheet name="Podsumowanie " sheetId="1" r:id="rId1"/>
    <sheet name="TOM I kafarowe grodze odmulenia" sheetId="2" r:id="rId2"/>
    <sheet name="TOM II i IV śluza konstrucja  " sheetId="3" r:id="rId3"/>
    <sheet name="TOM III sterówka" sheetId="4" r:id="rId4"/>
    <sheet name="TOM V elektryka" sheetId="5" r:id="rId5"/>
    <sheet name="TOM VI instalcje sanitarne" sheetId="6" r:id="rId6"/>
    <sheet name="TOM VI inst. ogrzewania ...l " sheetId="7" r:id="rId7"/>
  </sheets>
  <definedNames>
    <definedName name="dane">#REF!</definedName>
    <definedName name="kurs">4.2735</definedName>
    <definedName name="_xlnm.Print_Area" localSheetId="1">'TOM I kafarowe grodze odmulenia'!$A$1:$G$49</definedName>
    <definedName name="_xlnm.Print_Area" localSheetId="2">'TOM II i IV śluza konstrucja  '!$A$1:$G$333</definedName>
    <definedName name="_xlnm.Print_Area" localSheetId="6">'TOM VI inst. ogrzewania ...l '!$A$1:$G$39</definedName>
  </definedNames>
  <calcPr fullCalcOnLoad="1" fullPrecision="0"/>
</workbook>
</file>

<file path=xl/sharedStrings.xml><?xml version="1.0" encoding="utf-8"?>
<sst xmlns="http://schemas.openxmlformats.org/spreadsheetml/2006/main" count="3366" uniqueCount="1576">
  <si>
    <t>Lp.</t>
  </si>
  <si>
    <t>Wyszczególnienie rodzajów robót budowlanych</t>
  </si>
  <si>
    <t>1.</t>
  </si>
  <si>
    <t>2.</t>
  </si>
  <si>
    <t>3.</t>
  </si>
  <si>
    <t>RAZEM CENA NETTO</t>
  </si>
  <si>
    <t>PODATEK VAT 23%</t>
  </si>
  <si>
    <t>6.</t>
  </si>
  <si>
    <t>branża:</t>
  </si>
  <si>
    <t>Poz.</t>
  </si>
  <si>
    <t>Nr specyfikacji technicznej</t>
  </si>
  <si>
    <t>Jednostka</t>
  </si>
  <si>
    <t>Nazwa</t>
  </si>
  <si>
    <t>Ilość</t>
  </si>
  <si>
    <t>3</t>
  </si>
  <si>
    <t>6</t>
  </si>
  <si>
    <t>SUMA CZĘŚCIOWA</t>
  </si>
  <si>
    <t>km</t>
  </si>
  <si>
    <t>szt.</t>
  </si>
  <si>
    <t>kpl</t>
  </si>
  <si>
    <t>kpl.</t>
  </si>
  <si>
    <t>RAZEM (netto):</t>
  </si>
  <si>
    <t>t</t>
  </si>
  <si>
    <t>szt</t>
  </si>
  <si>
    <t>m</t>
  </si>
  <si>
    <t>m3</t>
  </si>
  <si>
    <t>Cena jednostkowa netto PLN</t>
  </si>
  <si>
    <t>Wartość pozycji netto PLN
/5*6/</t>
  </si>
  <si>
    <t>4.</t>
  </si>
  <si>
    <t>5.</t>
  </si>
  <si>
    <t>Wartość netto PLN</t>
  </si>
  <si>
    <t>RAZEM CENA OFERTOWA BRUTTO</t>
  </si>
  <si>
    <t xml:space="preserve">„Remont śluzy Guzianka I”                                                                                             </t>
  </si>
  <si>
    <t>Tom I Roboty kafarowe. Grodze budowlane. Odmulenia.</t>
  </si>
  <si>
    <t>Tom III Budynek sterówki, budynek gospodarczy i otoczenie.</t>
  </si>
  <si>
    <t>Tom II Śluza. Konstrukcja i TOM IV Wyposażenie mechaniczne.</t>
  </si>
  <si>
    <t>Tom V Instalacje elektryczne.</t>
  </si>
  <si>
    <t>Tom VI Instalacje sanitarne. Zeszyt 1 Instalacje wod.-kan.</t>
  </si>
  <si>
    <t>Tom VI Instalacje sanitarne. Zeszyt. 2 Instalacje wentylacji, klimatyzacji, ogrzewania</t>
  </si>
  <si>
    <t xml:space="preserve">KOSZTORYS OFERTOWY </t>
  </si>
  <si>
    <t>Kosztorys ofertowy ZBIORCZE ZESTAWIENIE KOSZTÓW</t>
  </si>
  <si>
    <t>(Opis robót i obliczenie ich ilości)</t>
  </si>
  <si>
    <t>Roboty rozbiórkowe</t>
  </si>
  <si>
    <t>1 d.1</t>
  </si>
  <si>
    <t>SST 1</t>
  </si>
  <si>
    <t>2 d.1</t>
  </si>
  <si>
    <t>SST 2</t>
  </si>
  <si>
    <t>3 d.1</t>
  </si>
  <si>
    <t>4 d.1</t>
  </si>
  <si>
    <t>5 d.1</t>
  </si>
  <si>
    <t>SST 3</t>
  </si>
  <si>
    <t>Roboty ziemne wykonywane koparkami przedsiębiernymi o pojemności łyżki 0.25 m3 w gruncie kat. I-II z transportem urobku samochodami samowyładowczymi na odległość do 1 km - praca w gruntach oblepiających naczynie robocze</t>
  </si>
  <si>
    <t>6 d.1</t>
  </si>
  <si>
    <t>SST 4</t>
  </si>
  <si>
    <t>7 d.1</t>
  </si>
  <si>
    <t>8 d.1</t>
  </si>
  <si>
    <t>9 d.1</t>
  </si>
  <si>
    <t>10 d.1</t>
  </si>
  <si>
    <t>SST 0</t>
  </si>
  <si>
    <t>Odwodnienie terenu robót na czas realizacji prac</t>
  </si>
  <si>
    <t>11 d.2</t>
  </si>
  <si>
    <t>ST 0</t>
  </si>
  <si>
    <t>Ścianki szczelne</t>
  </si>
  <si>
    <t>12 d.3</t>
  </si>
  <si>
    <t>SST 5</t>
  </si>
  <si>
    <t>13 d.3</t>
  </si>
  <si>
    <t>14 d.3</t>
  </si>
  <si>
    <t>15 d.3</t>
  </si>
  <si>
    <t>16 d.3</t>
  </si>
  <si>
    <t>17 d.3</t>
  </si>
  <si>
    <t>m spoiny</t>
  </si>
  <si>
    <t>Wycinanie ścianek szczelnych</t>
  </si>
  <si>
    <t>18 d.4</t>
  </si>
  <si>
    <t>19 d.4</t>
  </si>
  <si>
    <t>Odmulenie awanportu od strony WD</t>
  </si>
  <si>
    <t>20 d.5</t>
  </si>
  <si>
    <t>SST 13</t>
  </si>
  <si>
    <t>21 d.5</t>
  </si>
  <si>
    <t>22 d.5</t>
  </si>
  <si>
    <t>23 d.5</t>
  </si>
  <si>
    <t>Odmulenie awanportu od strony WG</t>
  </si>
  <si>
    <t>24 d.6</t>
  </si>
  <si>
    <t>25 d.6</t>
  </si>
  <si>
    <t>26 d.6</t>
  </si>
  <si>
    <t>27 d.6</t>
  </si>
  <si>
    <t>-</t>
  </si>
  <si>
    <t>Tom II. Śluza. Konstrukcja.
Tom IV. Konstrukcje mechaniczne</t>
  </si>
  <si>
    <t>Głowa górna śluzy</t>
  </si>
  <si>
    <t>1.1</t>
  </si>
  <si>
    <t>Prace wstępne</t>
  </si>
  <si>
    <t>1 d.1.1</t>
  </si>
  <si>
    <t>2 d.1.1</t>
  </si>
  <si>
    <t>3 d.1.1</t>
  </si>
  <si>
    <t>1.2</t>
  </si>
  <si>
    <t>Ściany głowy górnej i ściany kanałów obiegowych.</t>
  </si>
  <si>
    <t>4 d.1.2</t>
  </si>
  <si>
    <t>m2</t>
  </si>
  <si>
    <t>5 d.1.2</t>
  </si>
  <si>
    <t>6 d.1.2</t>
  </si>
  <si>
    <t>7 d.1.2</t>
  </si>
  <si>
    <t>SST 22</t>
  </si>
  <si>
    <t>8 d.1.2</t>
  </si>
  <si>
    <t>SST 7</t>
  </si>
  <si>
    <t>9 d.1.2</t>
  </si>
  <si>
    <t>10 d.1.2</t>
  </si>
  <si>
    <t>11 d.1.2</t>
  </si>
  <si>
    <t>12 d.1.2</t>
  </si>
  <si>
    <t>13 d.1.2</t>
  </si>
  <si>
    <t>SST 20</t>
  </si>
  <si>
    <t>14 d.1.2</t>
  </si>
  <si>
    <t>15 d.1.2</t>
  </si>
  <si>
    <t>16 d.1.2</t>
  </si>
  <si>
    <t>1.3</t>
  </si>
  <si>
    <t>Korona głowy górnej</t>
  </si>
  <si>
    <t>17 d.1.3</t>
  </si>
  <si>
    <t>18 d.1.3</t>
  </si>
  <si>
    <t>19 d.1.3</t>
  </si>
  <si>
    <t>20 d.1.3</t>
  </si>
  <si>
    <t>21 d.1.3</t>
  </si>
  <si>
    <t>22 d.1.3</t>
  </si>
  <si>
    <t>23 d.1.3</t>
  </si>
  <si>
    <t>24 d.1.3</t>
  </si>
  <si>
    <t>25 d.1.3</t>
  </si>
  <si>
    <t>26 d.1.3</t>
  </si>
  <si>
    <t>27 d.1.3</t>
  </si>
  <si>
    <t>28 d.1.3</t>
  </si>
  <si>
    <t>1.4</t>
  </si>
  <si>
    <t xml:space="preserve">Dno głowy górnej i dno kanałów obiegowych </t>
  </si>
  <si>
    <t>1.4.1</t>
  </si>
  <si>
    <t>Dno głowy górnej i dno kanałów obiegowych</t>
  </si>
  <si>
    <t>29 d.1.4.1</t>
  </si>
  <si>
    <t>30 d.1.4.1</t>
  </si>
  <si>
    <t>31 d.1.4.1</t>
  </si>
  <si>
    <t>32 d.1.4.1</t>
  </si>
  <si>
    <t>33 d.1.4.1</t>
  </si>
  <si>
    <t>34 d.1.4.1</t>
  </si>
  <si>
    <t>35 d.1.4.1</t>
  </si>
  <si>
    <t>36 d.1.4.1</t>
  </si>
  <si>
    <t>37 d.1.4.1</t>
  </si>
  <si>
    <t>38 d.1.4.1</t>
  </si>
  <si>
    <t>1.4.2</t>
  </si>
  <si>
    <t>Płyta żelbetowa łącząca ściankę szczelną z betonami głowy górnej śluzy</t>
  </si>
  <si>
    <t>39 d.1.4.2</t>
  </si>
  <si>
    <t>40 d.1.4.2</t>
  </si>
  <si>
    <t>41 d.1.4.2</t>
  </si>
  <si>
    <t>SST 19</t>
  </si>
  <si>
    <t>42 d.1.4.2</t>
  </si>
  <si>
    <t>43 d.1.4.2</t>
  </si>
  <si>
    <t>44 d.1.4.2</t>
  </si>
  <si>
    <t>45 d.1.4.2</t>
  </si>
  <si>
    <t>46 d.1.4.2</t>
  </si>
  <si>
    <t>1.4.3</t>
  </si>
  <si>
    <t>Pachoły cumownicze</t>
  </si>
  <si>
    <t>47 d.1.4.3</t>
  </si>
  <si>
    <t>SST 11</t>
  </si>
  <si>
    <t>48 d.1.4.3</t>
  </si>
  <si>
    <t>49 d.1.4.3</t>
  </si>
  <si>
    <t>50 d.1.4.3</t>
  </si>
  <si>
    <t>Głowa dolna śluzy</t>
  </si>
  <si>
    <t>2.1</t>
  </si>
  <si>
    <t>Ściany głowy dolnej i ściany kanałów obiegowych</t>
  </si>
  <si>
    <t>51 d.2.1</t>
  </si>
  <si>
    <t>52 d.2.1</t>
  </si>
  <si>
    <t>53 d.2.1</t>
  </si>
  <si>
    <t>54 d.2.1</t>
  </si>
  <si>
    <t>55 d.2.1</t>
  </si>
  <si>
    <t>56 d.2.1</t>
  </si>
  <si>
    <t>57 d.2.1</t>
  </si>
  <si>
    <t>58 d.2.1</t>
  </si>
  <si>
    <t>59 d.2.1</t>
  </si>
  <si>
    <t>60 d.2.1</t>
  </si>
  <si>
    <t>61 d.2.1</t>
  </si>
  <si>
    <t>62 d.2.1</t>
  </si>
  <si>
    <t>63 d.2.1</t>
  </si>
  <si>
    <t>2.2</t>
  </si>
  <si>
    <t>64 d.2.2</t>
  </si>
  <si>
    <t>65 d.2.2</t>
  </si>
  <si>
    <t>66 d.2.2</t>
  </si>
  <si>
    <t>67 d.2.2</t>
  </si>
  <si>
    <t>68 d.2.2</t>
  </si>
  <si>
    <t>69 d.2.2</t>
  </si>
  <si>
    <t>70 d.2.2</t>
  </si>
  <si>
    <t>71 d.2.2</t>
  </si>
  <si>
    <t>72 d.2.2</t>
  </si>
  <si>
    <t>73 d.2.2</t>
  </si>
  <si>
    <t>2.3</t>
  </si>
  <si>
    <t>Korony głowy dolnej</t>
  </si>
  <si>
    <t>2.3.1</t>
  </si>
  <si>
    <t>Lewa strona</t>
  </si>
  <si>
    <t>74 d.2.3.1</t>
  </si>
  <si>
    <t>75 d.2.3.1</t>
  </si>
  <si>
    <t>76 d.2.3.1</t>
  </si>
  <si>
    <t>SST 10</t>
  </si>
  <si>
    <t>2.3.2</t>
  </si>
  <si>
    <t>Prawa strona (bez płyt granitowych)</t>
  </si>
  <si>
    <t>77 d.2.3.2</t>
  </si>
  <si>
    <t>78 d.2.3.2</t>
  </si>
  <si>
    <t>2.3.3</t>
  </si>
  <si>
    <t>Wspólne</t>
  </si>
  <si>
    <t>79 d.2.3.3</t>
  </si>
  <si>
    <t>80 d.2.3.3</t>
  </si>
  <si>
    <t>81 d.2.3.3</t>
  </si>
  <si>
    <t>82 d.2.3.3</t>
  </si>
  <si>
    <t>83 d.2.3.3</t>
  </si>
  <si>
    <t>84 d.2.3.3</t>
  </si>
  <si>
    <t>2.3.4</t>
  </si>
  <si>
    <t>85 d.2.3.4</t>
  </si>
  <si>
    <t>86 d.2.3.4</t>
  </si>
  <si>
    <t>87 d.2.3.4</t>
  </si>
  <si>
    <t>88 d.2.3.4</t>
  </si>
  <si>
    <t>2.3.5</t>
  </si>
  <si>
    <t>Schody przy głowie dolnej</t>
  </si>
  <si>
    <t>89 d.2.3.5</t>
  </si>
  <si>
    <t>90 d.2.3.5</t>
  </si>
  <si>
    <t>91 d.2.3.5</t>
  </si>
  <si>
    <t>92 d.2.3.5</t>
  </si>
  <si>
    <t>kg</t>
  </si>
  <si>
    <t>93 d.2.3.5</t>
  </si>
  <si>
    <t>94 d.2.3.5</t>
  </si>
  <si>
    <t>Komora śluzy</t>
  </si>
  <si>
    <t>3.1</t>
  </si>
  <si>
    <t>Kanalizacja kablowa</t>
  </si>
  <si>
    <t>95 d.3.1</t>
  </si>
  <si>
    <t>96 d.3.1</t>
  </si>
  <si>
    <t>3.2</t>
  </si>
  <si>
    <t>Ściany komory śluzy</t>
  </si>
  <si>
    <t>97 d.3.2</t>
  </si>
  <si>
    <t>98 d.3.2</t>
  </si>
  <si>
    <t>99 d.3.2</t>
  </si>
  <si>
    <t>100 d.3.2</t>
  </si>
  <si>
    <t>101 d.3.2</t>
  </si>
  <si>
    <t>102 d.3.2</t>
  </si>
  <si>
    <t>103 d.3.2</t>
  </si>
  <si>
    <t>104 d.3.2</t>
  </si>
  <si>
    <t>105 d.3.2</t>
  </si>
  <si>
    <t>3.3</t>
  </si>
  <si>
    <t>Dno komory śluzy</t>
  </si>
  <si>
    <t>106 d.3.3</t>
  </si>
  <si>
    <t>107 d.3.3</t>
  </si>
  <si>
    <t>108 d.3.3</t>
  </si>
  <si>
    <t>109 d.3.3</t>
  </si>
  <si>
    <t>110 d.3.3</t>
  </si>
  <si>
    <t>111 d.3.3</t>
  </si>
  <si>
    <t>3.4</t>
  </si>
  <si>
    <t>112 d.3.4</t>
  </si>
  <si>
    <t>113 d.3.4</t>
  </si>
  <si>
    <t>114 d.3.4</t>
  </si>
  <si>
    <t>SST 14</t>
  </si>
  <si>
    <t>115 d.3.4</t>
  </si>
  <si>
    <t>3.5</t>
  </si>
  <si>
    <t>Drenaż wzdłuż komory śluzy</t>
  </si>
  <si>
    <t>116 d.3.5</t>
  </si>
  <si>
    <t>117 d.3.5</t>
  </si>
  <si>
    <t>SST 8</t>
  </si>
  <si>
    <t>118 d.3.5</t>
  </si>
  <si>
    <t>SST 9</t>
  </si>
  <si>
    <t>119 d.3.5</t>
  </si>
  <si>
    <t>120 d.3.5</t>
  </si>
  <si>
    <t>121 d.3.5</t>
  </si>
  <si>
    <t>3.6</t>
  </si>
  <si>
    <t>122 d.3.6</t>
  </si>
  <si>
    <t>123 d.3.6</t>
  </si>
  <si>
    <t>124 d.3.6</t>
  </si>
  <si>
    <t>125 d.3.6</t>
  </si>
  <si>
    <t>126 d.3.6</t>
  </si>
  <si>
    <t>127 d.3.6</t>
  </si>
  <si>
    <t>128 d.3.6</t>
  </si>
  <si>
    <t>129 d.3.6</t>
  </si>
  <si>
    <t>130 d.3.6</t>
  </si>
  <si>
    <t>131 d.3.6</t>
  </si>
  <si>
    <t>132 d.3.6</t>
  </si>
  <si>
    <t>133 d.3.6</t>
  </si>
  <si>
    <t>3.7</t>
  </si>
  <si>
    <t>Drabinki zejściowe</t>
  </si>
  <si>
    <t>134 d.3.7</t>
  </si>
  <si>
    <t>135 d.3.7</t>
  </si>
  <si>
    <t>3.8</t>
  </si>
  <si>
    <t>Trasy instalacji elektrycznych</t>
  </si>
  <si>
    <t>136 d.3.8</t>
  </si>
  <si>
    <t>137 d.3.8</t>
  </si>
  <si>
    <t>138 d.3.8</t>
  </si>
  <si>
    <t>SST 21</t>
  </si>
  <si>
    <t>139 d.3.8</t>
  </si>
  <si>
    <t>140 d.3.8</t>
  </si>
  <si>
    <t>141 d.3.8</t>
  </si>
  <si>
    <t>142 d.3.8</t>
  </si>
  <si>
    <t>143 d.3.8</t>
  </si>
  <si>
    <t>144 d.3.8</t>
  </si>
  <si>
    <t>3.9</t>
  </si>
  <si>
    <t>Fundamenty pod szafki rozdzielcze 3kN</t>
  </si>
  <si>
    <t>145 d.3.9</t>
  </si>
  <si>
    <t>146 d.3.9</t>
  </si>
  <si>
    <t>147 d.3.9</t>
  </si>
  <si>
    <t>148 d.3.9</t>
  </si>
  <si>
    <t>3.10</t>
  </si>
  <si>
    <t>Obarierowanie wzdłuż komory śluzy</t>
  </si>
  <si>
    <t>149 d.3.10</t>
  </si>
  <si>
    <t>150 d.3.10</t>
  </si>
  <si>
    <t>151 d.3.10</t>
  </si>
  <si>
    <t>152 d.3.10</t>
  </si>
  <si>
    <t>153 d.3.10</t>
  </si>
  <si>
    <t>154 d.3.10</t>
  </si>
  <si>
    <t>155 d.3.10</t>
  </si>
  <si>
    <t>156 d.3.10</t>
  </si>
  <si>
    <t>Stanowisko górne śluzy</t>
  </si>
  <si>
    <t>4.1</t>
  </si>
  <si>
    <t>Ubezpieczenie brzegów</t>
  </si>
  <si>
    <t>157 d.4.1</t>
  </si>
  <si>
    <t>158 d.4.1</t>
  </si>
  <si>
    <t>mp</t>
  </si>
  <si>
    <t>159 d.4.1</t>
  </si>
  <si>
    <t>160 d.4.1</t>
  </si>
  <si>
    <t>161 d.4.1</t>
  </si>
  <si>
    <t>4.2</t>
  </si>
  <si>
    <t>Pomost dla łodzi strażniczych</t>
  </si>
  <si>
    <t>4.2.1</t>
  </si>
  <si>
    <t>Rozbiórka istniejącego pomostu</t>
  </si>
  <si>
    <t>162 d.4.2.1</t>
  </si>
  <si>
    <t>163 d.4.2.1</t>
  </si>
  <si>
    <t>SST 6</t>
  </si>
  <si>
    <t>164 d.4.2.1</t>
  </si>
  <si>
    <t>165 d.4.2.1</t>
  </si>
  <si>
    <t>4.2.2</t>
  </si>
  <si>
    <t>Wykonanie nowego pomostu</t>
  </si>
  <si>
    <t>166 d.4.2.2</t>
  </si>
  <si>
    <t>167 d.4.2.2</t>
  </si>
  <si>
    <t>168 d.4.2.2</t>
  </si>
  <si>
    <t>4.3</t>
  </si>
  <si>
    <t>Pływająca bariera chroniąca ujęcie wody dla potrzeb PZW</t>
  </si>
  <si>
    <t>169 d.4.3</t>
  </si>
  <si>
    <t>170 d.4.3</t>
  </si>
  <si>
    <t>171 d.4.3</t>
  </si>
  <si>
    <t>172 d.4.3</t>
  </si>
  <si>
    <t>173 d.4.3</t>
  </si>
  <si>
    <t>174 d.4.3</t>
  </si>
  <si>
    <t>175 d.4.3</t>
  </si>
  <si>
    <t>176 d.4.3</t>
  </si>
  <si>
    <t>Stanowisko dolne śluzy</t>
  </si>
  <si>
    <t>5.1</t>
  </si>
  <si>
    <t>Odtworzenie ubezpieczeń</t>
  </si>
  <si>
    <t>177 d.5.1</t>
  </si>
  <si>
    <t>178 d.5.1</t>
  </si>
  <si>
    <t>179 d.5.1</t>
  </si>
  <si>
    <t>180 d.5.1</t>
  </si>
  <si>
    <t>181 d.5.1</t>
  </si>
  <si>
    <t>182 d.5.1</t>
  </si>
  <si>
    <t>5.2</t>
  </si>
  <si>
    <t>Remont odcinka ubezpieczony ścianą z oczepem</t>
  </si>
  <si>
    <t>183 d.5.2</t>
  </si>
  <si>
    <t>184 d.5.2</t>
  </si>
  <si>
    <t>185 d.5.2</t>
  </si>
  <si>
    <t>186 d.5.2</t>
  </si>
  <si>
    <t>187 d.5.2</t>
  </si>
  <si>
    <t>188 d.5.2</t>
  </si>
  <si>
    <t>189 d.5.2</t>
  </si>
  <si>
    <t>190 d.5.2</t>
  </si>
  <si>
    <t>191 d.5.2</t>
  </si>
  <si>
    <t>192 d.5.2</t>
  </si>
  <si>
    <t>193 d.5.2</t>
  </si>
  <si>
    <t>194 d.5.2</t>
  </si>
  <si>
    <t>195 d.5.2</t>
  </si>
  <si>
    <t>196 d.5.2</t>
  </si>
  <si>
    <t>197 d.5.2</t>
  </si>
  <si>
    <t>198 d.5.2</t>
  </si>
  <si>
    <t>199 d.5.2</t>
  </si>
  <si>
    <t>otw.</t>
  </si>
  <si>
    <t>200 d.5.2</t>
  </si>
  <si>
    <t>201 d.5.2</t>
  </si>
  <si>
    <t>5.3</t>
  </si>
  <si>
    <t>Teren wzdłuż brzegów</t>
  </si>
  <si>
    <t>202 d.5.3</t>
  </si>
  <si>
    <t>203 d.5.3</t>
  </si>
  <si>
    <t>204 d.5.3</t>
  </si>
  <si>
    <t>205 d.5.3</t>
  </si>
  <si>
    <t>206 d.5.3</t>
  </si>
  <si>
    <t>SST 16</t>
  </si>
  <si>
    <t>Miejsce ekspozycji zdemontowanych wrót śluzy</t>
  </si>
  <si>
    <t>207 d.6</t>
  </si>
  <si>
    <t>208 d.6</t>
  </si>
  <si>
    <t>209 d.6</t>
  </si>
  <si>
    <t>210 d.6</t>
  </si>
  <si>
    <t>211 d.6</t>
  </si>
  <si>
    <t>212 d.6</t>
  </si>
  <si>
    <t>SST 15</t>
  </si>
  <si>
    <t>213 d.6</t>
  </si>
  <si>
    <t>Aparatura kontrolno-pomiarowa</t>
  </si>
  <si>
    <t>214 d.7</t>
  </si>
  <si>
    <t>215 d.7</t>
  </si>
  <si>
    <t>216 d.7</t>
  </si>
  <si>
    <t>217 d.7</t>
  </si>
  <si>
    <t>Znaki żeglugowe</t>
  </si>
  <si>
    <t>218 d.8</t>
  </si>
  <si>
    <t>SST 17</t>
  </si>
  <si>
    <t>219 d.8</t>
  </si>
  <si>
    <t>220 d.8</t>
  </si>
  <si>
    <t>221 d.8</t>
  </si>
  <si>
    <t>222 d.8</t>
  </si>
  <si>
    <t>223 d.8</t>
  </si>
  <si>
    <t>Wyposażenie mechaniczne</t>
  </si>
  <si>
    <t>9.1</t>
  </si>
  <si>
    <t>Wrota wsporne</t>
  </si>
  <si>
    <t>9.1.1</t>
  </si>
  <si>
    <t>Prace przygotowawcze</t>
  </si>
  <si>
    <t>224 d.9.1.1</t>
  </si>
  <si>
    <t>9.1.2</t>
  </si>
  <si>
    <t>Nowe łożyska + geodezja</t>
  </si>
  <si>
    <t>225 d.9.1.2</t>
  </si>
  <si>
    <t>226 d.9.1.2</t>
  </si>
  <si>
    <t>227 d.9.1.2</t>
  </si>
  <si>
    <t>228 d.9.1.2</t>
  </si>
  <si>
    <t>9.1.3</t>
  </si>
  <si>
    <t>Przylgnie uszczelnień wrót</t>
  </si>
  <si>
    <t>229 d.9.1.3</t>
  </si>
  <si>
    <t>230 d.9.1.3</t>
  </si>
  <si>
    <t>9.1.4</t>
  </si>
  <si>
    <t>Nowe konstrukcje wrót</t>
  </si>
  <si>
    <t>231 d.9.1.4</t>
  </si>
  <si>
    <t>232 d.9.1.4</t>
  </si>
  <si>
    <t>233 d.9.1.4</t>
  </si>
  <si>
    <t>9.1.5</t>
  </si>
  <si>
    <t>Nowe kładki</t>
  </si>
  <si>
    <t>234 d.9.1.5</t>
  </si>
  <si>
    <t>9.1.6</t>
  </si>
  <si>
    <t>Odboje we wnękach</t>
  </si>
  <si>
    <t>235 d.9.1.6</t>
  </si>
  <si>
    <t>9.2</t>
  </si>
  <si>
    <t>Zamknięcia kanałów obiegowych</t>
  </si>
  <si>
    <t>236 d.9.2</t>
  </si>
  <si>
    <t>237 d.9.2</t>
  </si>
  <si>
    <t>9.3</t>
  </si>
  <si>
    <t>Napędy</t>
  </si>
  <si>
    <t>9.3.1</t>
  </si>
  <si>
    <t>Zasilacze hydrauliczne + siłownik z instalacją + montaż</t>
  </si>
  <si>
    <t>238 d.9.3.1</t>
  </si>
  <si>
    <t>239 d.9.3.1</t>
  </si>
  <si>
    <t>9.3.2</t>
  </si>
  <si>
    <t>Konstrukcje wsporcze pod siłowniki</t>
  </si>
  <si>
    <t>240 d.9.3.2</t>
  </si>
  <si>
    <t>9.3.3</t>
  </si>
  <si>
    <t>Krańcówki IP67</t>
  </si>
  <si>
    <t>241 d.9.3.3</t>
  </si>
  <si>
    <t>9.3.4</t>
  </si>
  <si>
    <t>Konstrukcja pod krańcówki</t>
  </si>
  <si>
    <t>242 d.9.3.4</t>
  </si>
  <si>
    <t>9.3.5</t>
  </si>
  <si>
    <t>Mobilny zasilacz elektryczny</t>
  </si>
  <si>
    <t>243 d.9.3.5</t>
  </si>
  <si>
    <t>9.4</t>
  </si>
  <si>
    <t>Pomiary</t>
  </si>
  <si>
    <t>9.4.1</t>
  </si>
  <si>
    <t>Sondy do pomiaru poziomu wody</t>
  </si>
  <si>
    <t>244 d.9.4.1</t>
  </si>
  <si>
    <t>9.4.2</t>
  </si>
  <si>
    <t>Rury osłonowe</t>
  </si>
  <si>
    <t>245 d.9.4.2</t>
  </si>
  <si>
    <t>9.5</t>
  </si>
  <si>
    <t>Zabezpieczenie antykorozyjne</t>
  </si>
  <si>
    <t>246 d.9.5</t>
  </si>
  <si>
    <t>247 d.9.5</t>
  </si>
  <si>
    <t>248 d.9.5</t>
  </si>
  <si>
    <t>9.6</t>
  </si>
  <si>
    <t>Odrestaurowanie i wystawienie starego skrzydła wrót</t>
  </si>
  <si>
    <t>249 d.9.6</t>
  </si>
  <si>
    <t>250 d.9.6</t>
  </si>
  <si>
    <t>251 d.9.6</t>
  </si>
  <si>
    <t>252 d.9.6</t>
  </si>
  <si>
    <t>253 d.9.6</t>
  </si>
  <si>
    <t>Tom III. Budynek sterówki, budynek gospodarczy i otoczenie.</t>
  </si>
  <si>
    <t>Podłoże gruntowe</t>
  </si>
  <si>
    <t>Budynek sterówki</t>
  </si>
  <si>
    <t>3 d.2.1</t>
  </si>
  <si>
    <t>4 d.2.1</t>
  </si>
  <si>
    <t>5 d.2.1</t>
  </si>
  <si>
    <t>6 d.2.1</t>
  </si>
  <si>
    <t>7 d.2.1</t>
  </si>
  <si>
    <t>8 d.2.1</t>
  </si>
  <si>
    <t>9 d.2.1</t>
  </si>
  <si>
    <t>10 d.2.1</t>
  </si>
  <si>
    <t>11 d.2.1</t>
  </si>
  <si>
    <t>12 d.2.1</t>
  </si>
  <si>
    <t>13 d.2.1</t>
  </si>
  <si>
    <t>14 d.2.1</t>
  </si>
  <si>
    <t>Budynek gospodarczy</t>
  </si>
  <si>
    <t>15 d.2.2</t>
  </si>
  <si>
    <t>16 d.2.2</t>
  </si>
  <si>
    <t xml:space="preserve">SST </t>
  </si>
  <si>
    <t>17 d.2.2</t>
  </si>
  <si>
    <t>18 d.2.2</t>
  </si>
  <si>
    <t>Przebudowa sterówki śluzy</t>
  </si>
  <si>
    <t>Fundamenty istniejące</t>
  </si>
  <si>
    <t>19 d.3.1</t>
  </si>
  <si>
    <t>20 d.3.1</t>
  </si>
  <si>
    <t>21 d.3.1</t>
  </si>
  <si>
    <t>22 d.3.1</t>
  </si>
  <si>
    <t>23 d.3.1</t>
  </si>
  <si>
    <t>24 d.3.1</t>
  </si>
  <si>
    <t>25 d.3.1</t>
  </si>
  <si>
    <t>26 d.3.1</t>
  </si>
  <si>
    <t>27 d.3.1</t>
  </si>
  <si>
    <t>28 d.3.1</t>
  </si>
  <si>
    <t>29 d.3.1</t>
  </si>
  <si>
    <t>30 d.3.1</t>
  </si>
  <si>
    <t>31 d.3.1</t>
  </si>
  <si>
    <t>32 d.3.1</t>
  </si>
  <si>
    <t>SST 25</t>
  </si>
  <si>
    <t>33 d.3.1</t>
  </si>
  <si>
    <t>34 d.3.1</t>
  </si>
  <si>
    <t>35 d.3.1</t>
  </si>
  <si>
    <t>SST 26</t>
  </si>
  <si>
    <t>Fundament projektowane</t>
  </si>
  <si>
    <t>36 d.3.2</t>
  </si>
  <si>
    <t>37 d.3.2</t>
  </si>
  <si>
    <t>38 d.3.2</t>
  </si>
  <si>
    <t>39 d.3.2</t>
  </si>
  <si>
    <t>40 d.3.2</t>
  </si>
  <si>
    <t>41 d.3.2</t>
  </si>
  <si>
    <t>42 d.3.2</t>
  </si>
  <si>
    <t>43 d.3.2</t>
  </si>
  <si>
    <t>44 d.3.2</t>
  </si>
  <si>
    <t>45 d.3.2</t>
  </si>
  <si>
    <t>Montaż przepustów kablowych w ścianie</t>
  </si>
  <si>
    <t>przepust.</t>
  </si>
  <si>
    <t>46 d.3.2</t>
  </si>
  <si>
    <t>47 d.3.2</t>
  </si>
  <si>
    <t>48 d.3.2</t>
  </si>
  <si>
    <t>Kanały kablowe</t>
  </si>
  <si>
    <t>49 d.3.3</t>
  </si>
  <si>
    <t>50 d.3.3</t>
  </si>
  <si>
    <t>51 d.3.3</t>
  </si>
  <si>
    <t>52 d.3.3</t>
  </si>
  <si>
    <t>53 d.3.3</t>
  </si>
  <si>
    <t>54 d.3.3</t>
  </si>
  <si>
    <t>55 d.3.3</t>
  </si>
  <si>
    <t>56 d.3.3</t>
  </si>
  <si>
    <t>Posadzki</t>
  </si>
  <si>
    <t>57 d.3.4</t>
  </si>
  <si>
    <t>58 d.3.4</t>
  </si>
  <si>
    <t>59 d.3.4</t>
  </si>
  <si>
    <t>60 d.3.4</t>
  </si>
  <si>
    <t>61 d.3.4</t>
  </si>
  <si>
    <t>62 d.3.4</t>
  </si>
  <si>
    <t>63 d.3.4</t>
  </si>
  <si>
    <t>Szycie muru</t>
  </si>
  <si>
    <t>64 d.3.5</t>
  </si>
  <si>
    <t>65 d.3.5</t>
  </si>
  <si>
    <t>66 d.3.5</t>
  </si>
  <si>
    <t>Ściany</t>
  </si>
  <si>
    <t>67 d.3.6</t>
  </si>
  <si>
    <t>SST 31</t>
  </si>
  <si>
    <t>68 d.3.6</t>
  </si>
  <si>
    <t>69 d.3.6</t>
  </si>
  <si>
    <t>70 d.3.6</t>
  </si>
  <si>
    <t>71 d.3.6</t>
  </si>
  <si>
    <t>72 d.3.6</t>
  </si>
  <si>
    <t>Elewacje</t>
  </si>
  <si>
    <t>73 d.3.7</t>
  </si>
  <si>
    <t>74 d.3.7</t>
  </si>
  <si>
    <t>75 d.3.7</t>
  </si>
  <si>
    <t>76 d.3.7</t>
  </si>
  <si>
    <t>77 d.3.7</t>
  </si>
  <si>
    <t>78 d.3.7</t>
  </si>
  <si>
    <t>79 d.3.7</t>
  </si>
  <si>
    <t>80 d.3.7</t>
  </si>
  <si>
    <t>Strop</t>
  </si>
  <si>
    <t>81 d.3.8</t>
  </si>
  <si>
    <t>82 d.3.8</t>
  </si>
  <si>
    <t>83 d.3.8</t>
  </si>
  <si>
    <t>84 d.3.8</t>
  </si>
  <si>
    <t>85 d.3.8</t>
  </si>
  <si>
    <t>Więźba dachowa</t>
  </si>
  <si>
    <t>86 d.3.9</t>
  </si>
  <si>
    <t>SST 27</t>
  </si>
  <si>
    <t>m3 drew.</t>
  </si>
  <si>
    <t>87 d.3.9</t>
  </si>
  <si>
    <t>88 d.3.9</t>
  </si>
  <si>
    <t>89 d.3.9</t>
  </si>
  <si>
    <t>Słupy 100x100</t>
  </si>
  <si>
    <t>90 d.3.9</t>
  </si>
  <si>
    <t>mb</t>
  </si>
  <si>
    <t>91 d.3.9</t>
  </si>
  <si>
    <t>92 d.3.9</t>
  </si>
  <si>
    <t>Pokrycie dachu</t>
  </si>
  <si>
    <t>93 d.3.10</t>
  </si>
  <si>
    <t>SST 28</t>
  </si>
  <si>
    <t>94 d.3.10</t>
  </si>
  <si>
    <t>95 d.3.10</t>
  </si>
  <si>
    <t>96 d.3.10</t>
  </si>
  <si>
    <t>97 d.3.10</t>
  </si>
  <si>
    <t>98 d.3.10</t>
  </si>
  <si>
    <t>99 d.3.10</t>
  </si>
  <si>
    <t>3.11</t>
  </si>
  <si>
    <t>Stolarka</t>
  </si>
  <si>
    <t>100 d.3.11</t>
  </si>
  <si>
    <t>SST 29</t>
  </si>
  <si>
    <t>101 d.3.11</t>
  </si>
  <si>
    <t>102 d.3.11</t>
  </si>
  <si>
    <t>103 d.3.11</t>
  </si>
  <si>
    <t>104 d.3.11</t>
  </si>
  <si>
    <t>105 d.3.11</t>
  </si>
  <si>
    <t>106 d.3.11</t>
  </si>
  <si>
    <t>107 d.3.11</t>
  </si>
  <si>
    <t>108 d.3.11</t>
  </si>
  <si>
    <t>3.12</t>
  </si>
  <si>
    <t>Wykończenie pomieszczeń</t>
  </si>
  <si>
    <t>109 d.3.12</t>
  </si>
  <si>
    <t>110 d.3.12</t>
  </si>
  <si>
    <t>111 d.3.12</t>
  </si>
  <si>
    <t>112 d.3.12</t>
  </si>
  <si>
    <t>113 d.3.12</t>
  </si>
  <si>
    <t>114 d.3.12</t>
  </si>
  <si>
    <t>115 d.3.12</t>
  </si>
  <si>
    <t>SST 30</t>
  </si>
  <si>
    <t>116 d.3.12</t>
  </si>
  <si>
    <t>117 d.3.12</t>
  </si>
  <si>
    <t>3.13</t>
  </si>
  <si>
    <t>Schodki zewnętrzne</t>
  </si>
  <si>
    <t>118 d.3.13</t>
  </si>
  <si>
    <t>3.14</t>
  </si>
  <si>
    <t>Schodki strychowe na poddasze</t>
  </si>
  <si>
    <t>119 d.3.14</t>
  </si>
  <si>
    <t>Budynek</t>
  </si>
  <si>
    <t>120 d.4.1</t>
  </si>
  <si>
    <t>121 d.4.1</t>
  </si>
  <si>
    <t>122 d.4.1</t>
  </si>
  <si>
    <t>123 d.4.1</t>
  </si>
  <si>
    <t>124 d.4.1</t>
  </si>
  <si>
    <t>125 d.4.1</t>
  </si>
  <si>
    <t>126 d.4.1</t>
  </si>
  <si>
    <t>127 d.4.1</t>
  </si>
  <si>
    <t>128 d.4.1</t>
  </si>
  <si>
    <t>129 d.4.1</t>
  </si>
  <si>
    <t>130 d.4.1</t>
  </si>
  <si>
    <t>131 d.4.1</t>
  </si>
  <si>
    <t>132 d.4.1</t>
  </si>
  <si>
    <t>133 d.4.1</t>
  </si>
  <si>
    <t>134 d.4.1</t>
  </si>
  <si>
    <t>135 d.4.1</t>
  </si>
  <si>
    <t>136 d.4.1</t>
  </si>
  <si>
    <t>137 d.4.1</t>
  </si>
  <si>
    <t>138 d.4.1</t>
  </si>
  <si>
    <t>139 d.4.1</t>
  </si>
  <si>
    <t>Drenaż opaskowy</t>
  </si>
  <si>
    <t>140 d.4.2</t>
  </si>
  <si>
    <t>141 d.4.2</t>
  </si>
  <si>
    <t>142 d.4.2</t>
  </si>
  <si>
    <t>143 d.4.2</t>
  </si>
  <si>
    <t>Dojazd do sterówki śluzy</t>
  </si>
  <si>
    <t>144 d.5</t>
  </si>
  <si>
    <t>145 d.5</t>
  </si>
  <si>
    <t>146 d.5</t>
  </si>
  <si>
    <t>147 d.5</t>
  </si>
  <si>
    <t>148 d.5</t>
  </si>
  <si>
    <t>149 d.5</t>
  </si>
  <si>
    <t>150 d.5</t>
  </si>
  <si>
    <t>151 d.5</t>
  </si>
  <si>
    <t>Ogrodzenie terenu śluzy</t>
  </si>
  <si>
    <t>152 d.6</t>
  </si>
  <si>
    <t>153 d.6</t>
  </si>
  <si>
    <t>154 d.6</t>
  </si>
  <si>
    <t>155 d.6</t>
  </si>
  <si>
    <t>156 d.6</t>
  </si>
  <si>
    <t>157 d.6</t>
  </si>
  <si>
    <t>SST 18</t>
  </si>
  <si>
    <t>158 d.6</t>
  </si>
  <si>
    <t>159 d.6</t>
  </si>
  <si>
    <t>160 d.6</t>
  </si>
  <si>
    <t>Maszt kratownicowy</t>
  </si>
  <si>
    <t>161 d.7</t>
  </si>
  <si>
    <t>Wyposażenie sterówki</t>
  </si>
  <si>
    <t>162 d.8</t>
  </si>
  <si>
    <t>163 d.8</t>
  </si>
  <si>
    <t>Roboty wykończeniowe</t>
  </si>
  <si>
    <t>164 d.9</t>
  </si>
  <si>
    <t>165 d.9</t>
  </si>
  <si>
    <t>166 d.9</t>
  </si>
  <si>
    <t>167 d.9</t>
  </si>
  <si>
    <t>168 d.9</t>
  </si>
  <si>
    <t>Tom V. Instalacje elektryczne</t>
  </si>
  <si>
    <t>ZŁĄCZE KABLOWE</t>
  </si>
  <si>
    <t>Rozdzielnica główna 0,4 kV - RGS w sterówce</t>
  </si>
  <si>
    <t>5 d.2</t>
  </si>
  <si>
    <t>6 d.2</t>
  </si>
  <si>
    <t>7 d.2</t>
  </si>
  <si>
    <t>8 d.2</t>
  </si>
  <si>
    <t>9 d.2</t>
  </si>
  <si>
    <t>10 d.2</t>
  </si>
  <si>
    <t>12 d.2</t>
  </si>
  <si>
    <t>13 d.2</t>
  </si>
  <si>
    <t>14 d.2</t>
  </si>
  <si>
    <t>15 d.2</t>
  </si>
  <si>
    <t>16 d.2</t>
  </si>
  <si>
    <t>17 d.2</t>
  </si>
  <si>
    <t>18 d.2</t>
  </si>
  <si>
    <t>19 d.2</t>
  </si>
  <si>
    <t>20 d.2</t>
  </si>
  <si>
    <t>21 d.2</t>
  </si>
  <si>
    <t>22 d.2</t>
  </si>
  <si>
    <t>23 d.2</t>
  </si>
  <si>
    <t>24 d.2</t>
  </si>
  <si>
    <t>25 d.2</t>
  </si>
  <si>
    <t>26 d.2</t>
  </si>
  <si>
    <t>27 d.2</t>
  </si>
  <si>
    <t>28 d.2</t>
  </si>
  <si>
    <t>29 d.2</t>
  </si>
  <si>
    <t>30 d.2</t>
  </si>
  <si>
    <t>31 d.2</t>
  </si>
  <si>
    <t>32 d.2</t>
  </si>
  <si>
    <t>33 d.2</t>
  </si>
  <si>
    <t>34 d.2</t>
  </si>
  <si>
    <t>UPS</t>
  </si>
  <si>
    <t>35 d.3</t>
  </si>
  <si>
    <t>AGREGAT PRĄDOTWÓRCZY</t>
  </si>
  <si>
    <t>36 d.4</t>
  </si>
  <si>
    <t>Rozdzielnica obiektowa 0,4 kV - SP12. Obwody główne (głowa górna)</t>
  </si>
  <si>
    <t>37 d.5</t>
  </si>
  <si>
    <t>38 d.5</t>
  </si>
  <si>
    <t>39 d.5</t>
  </si>
  <si>
    <t>40 d.5</t>
  </si>
  <si>
    <t>41 d.5</t>
  </si>
  <si>
    <t>42 d.5</t>
  </si>
  <si>
    <t>43 d.5</t>
  </si>
  <si>
    <t>44 d.5</t>
  </si>
  <si>
    <t>45 d.5</t>
  </si>
  <si>
    <t>46 d.5</t>
  </si>
  <si>
    <t>47 d.5</t>
  </si>
  <si>
    <t>48 d.5</t>
  </si>
  <si>
    <t>49 d.5</t>
  </si>
  <si>
    <t>50 d.5</t>
  </si>
  <si>
    <t>51 d.5</t>
  </si>
  <si>
    <t>52 d.5</t>
  </si>
  <si>
    <t>53 d.5</t>
  </si>
  <si>
    <t>54 d.5</t>
  </si>
  <si>
    <t>55 d.5</t>
  </si>
  <si>
    <t>56 d.5</t>
  </si>
  <si>
    <t>Rozdzielnica obiektowa 0,4 kV - SP34. Obwody główne (głowa górna)</t>
  </si>
  <si>
    <t>57 d.6</t>
  </si>
  <si>
    <t>58 d.6</t>
  </si>
  <si>
    <t>59 d.6</t>
  </si>
  <si>
    <t>60 d.6</t>
  </si>
  <si>
    <t>61 d.6</t>
  </si>
  <si>
    <t>62 d.6</t>
  </si>
  <si>
    <t>63 d.6</t>
  </si>
  <si>
    <t>64 d.6</t>
  </si>
  <si>
    <t>65 d.6</t>
  </si>
  <si>
    <t>66 d.6</t>
  </si>
  <si>
    <t>67 d.6</t>
  </si>
  <si>
    <t>68 d.6</t>
  </si>
  <si>
    <t>69 d.6</t>
  </si>
  <si>
    <t>70 d.6</t>
  </si>
  <si>
    <t>71 d.6</t>
  </si>
  <si>
    <t>72 d.6</t>
  </si>
  <si>
    <t>73 d.6</t>
  </si>
  <si>
    <t>74 d.6</t>
  </si>
  <si>
    <t>75 d.6</t>
  </si>
  <si>
    <t>76 d.6</t>
  </si>
  <si>
    <t>Rozdzielnica obiektowa 0,4 kV - SP12. Obwody wtórne</t>
  </si>
  <si>
    <t>77 d.7</t>
  </si>
  <si>
    <t>78 d.7</t>
  </si>
  <si>
    <t>79 d.7</t>
  </si>
  <si>
    <t>80 d.7</t>
  </si>
  <si>
    <t>81 d.7</t>
  </si>
  <si>
    <t>82 d.7</t>
  </si>
  <si>
    <t>83 d.7</t>
  </si>
  <si>
    <t>84 d.7</t>
  </si>
  <si>
    <t>85 d.7</t>
  </si>
  <si>
    <t>86 d.7</t>
  </si>
  <si>
    <t>87 d.7</t>
  </si>
  <si>
    <t>88 d.7</t>
  </si>
  <si>
    <t>89 d.7</t>
  </si>
  <si>
    <t>90 d.7</t>
  </si>
  <si>
    <t>91 d.7</t>
  </si>
  <si>
    <t>92 d.7</t>
  </si>
  <si>
    <t>93 d.7</t>
  </si>
  <si>
    <t>94 d.7</t>
  </si>
  <si>
    <t>95 d.7</t>
  </si>
  <si>
    <t>96 d.7</t>
  </si>
  <si>
    <t>97 d.7</t>
  </si>
  <si>
    <t>98 d.7</t>
  </si>
  <si>
    <t>99 d.7</t>
  </si>
  <si>
    <t>100 d.7</t>
  </si>
  <si>
    <t>101 d.7</t>
  </si>
  <si>
    <t>102 d.7</t>
  </si>
  <si>
    <t>Rozdzielnica obiektowa 0,4 kV - SP34. Obwody wtórne</t>
  </si>
  <si>
    <t>103 d.8</t>
  </si>
  <si>
    <t>104 d.8</t>
  </si>
  <si>
    <t>105 d.8</t>
  </si>
  <si>
    <t>106 d.8</t>
  </si>
  <si>
    <t>107 d.8</t>
  </si>
  <si>
    <t>108 d.8</t>
  </si>
  <si>
    <t>109 d.8</t>
  </si>
  <si>
    <t>110 d.8</t>
  </si>
  <si>
    <t>111 d.8</t>
  </si>
  <si>
    <t>112 d.8</t>
  </si>
  <si>
    <t>113 d.8</t>
  </si>
  <si>
    <t>114 d.8</t>
  </si>
  <si>
    <t>115 d.8</t>
  </si>
  <si>
    <t>116 d.8</t>
  </si>
  <si>
    <t>117 d.8</t>
  </si>
  <si>
    <t>118 d.8</t>
  </si>
  <si>
    <t>119 d.8</t>
  </si>
  <si>
    <t>120 d.8</t>
  </si>
  <si>
    <t>121 d.8</t>
  </si>
  <si>
    <t>122 d.8</t>
  </si>
  <si>
    <t>123 d.8</t>
  </si>
  <si>
    <t>124 d.8</t>
  </si>
  <si>
    <t>125 d.8</t>
  </si>
  <si>
    <t>126 d.8</t>
  </si>
  <si>
    <t>127 d.8</t>
  </si>
  <si>
    <t>128 d.8</t>
  </si>
  <si>
    <t>Nastawnia. Przycisk bezpieczeństwa</t>
  </si>
  <si>
    <t>129 d.9</t>
  </si>
  <si>
    <t>130 d.9</t>
  </si>
  <si>
    <t>131 d.9</t>
  </si>
  <si>
    <t>Szafka ZXGP zasuwy górnej prawej ZGP</t>
  </si>
  <si>
    <t>132 d.10</t>
  </si>
  <si>
    <t>Szafka ZXGL zasuwy górnej lewej ZGL</t>
  </si>
  <si>
    <t>133 d.11</t>
  </si>
  <si>
    <t>134 d.12</t>
  </si>
  <si>
    <t>Szafka ZXDP zasuwy dolnej prawej ZDP</t>
  </si>
  <si>
    <t>Szafka ZXDL zasuwy dolnej lewej ZDL</t>
  </si>
  <si>
    <t>135 d.13</t>
  </si>
  <si>
    <t>INSTALACJE</t>
  </si>
  <si>
    <t>136 d.14</t>
  </si>
  <si>
    <t>137 d.14</t>
  </si>
  <si>
    <t>138 d.14</t>
  </si>
  <si>
    <t>139 d.14</t>
  </si>
  <si>
    <t>140 d.14</t>
  </si>
  <si>
    <t>141 d.14</t>
  </si>
  <si>
    <t>142 d.14</t>
  </si>
  <si>
    <t>143 d.14</t>
  </si>
  <si>
    <t>144 d.14</t>
  </si>
  <si>
    <t>145 d.14</t>
  </si>
  <si>
    <t>146 d.14</t>
  </si>
  <si>
    <t>147 d.14</t>
  </si>
  <si>
    <t>148 d.14</t>
  </si>
  <si>
    <t>149 d.14</t>
  </si>
  <si>
    <t>150 d.14</t>
  </si>
  <si>
    <t>151 d.14</t>
  </si>
  <si>
    <t>152 d.14</t>
  </si>
  <si>
    <t>153 d.14</t>
  </si>
  <si>
    <t>154 d.14</t>
  </si>
  <si>
    <t>kpl.przew.</t>
  </si>
  <si>
    <t>155 d.14</t>
  </si>
  <si>
    <t>156 d.14</t>
  </si>
  <si>
    <t>157 d.14</t>
  </si>
  <si>
    <t>158 d.14</t>
  </si>
  <si>
    <t>159 d.14</t>
  </si>
  <si>
    <t>160 d.14</t>
  </si>
  <si>
    <t>161 d.14</t>
  </si>
  <si>
    <t>162 d.14</t>
  </si>
  <si>
    <t>163 d.14</t>
  </si>
  <si>
    <t>164 d.14</t>
  </si>
  <si>
    <t>165 d.14</t>
  </si>
  <si>
    <t>166 d.14</t>
  </si>
  <si>
    <t>167 d.14</t>
  </si>
  <si>
    <t>168 d.14</t>
  </si>
  <si>
    <t>169 d.14</t>
  </si>
  <si>
    <t>170 d.14</t>
  </si>
  <si>
    <t>171 d.14</t>
  </si>
  <si>
    <t>172 d.14</t>
  </si>
  <si>
    <t>173 d.14</t>
  </si>
  <si>
    <t>174 d.14</t>
  </si>
  <si>
    <t>175 d.14</t>
  </si>
  <si>
    <t>176 d.14</t>
  </si>
  <si>
    <t>177 d.14</t>
  </si>
  <si>
    <t>178 d.14</t>
  </si>
  <si>
    <t>179 d.14</t>
  </si>
  <si>
    <t>180 d.14</t>
  </si>
  <si>
    <t>181 d.14</t>
  </si>
  <si>
    <t>182 d.14</t>
  </si>
  <si>
    <t>183 d.14</t>
  </si>
  <si>
    <t>184 d.14</t>
  </si>
  <si>
    <t>185 d.14</t>
  </si>
  <si>
    <t>186 d.14</t>
  </si>
  <si>
    <t>187 d.14</t>
  </si>
  <si>
    <t>188 d.14</t>
  </si>
  <si>
    <t>189 d.14</t>
  </si>
  <si>
    <t>TELETECHNIKA</t>
  </si>
  <si>
    <t>190 d.15</t>
  </si>
  <si>
    <t>191 d.15</t>
  </si>
  <si>
    <t>192 d.15</t>
  </si>
  <si>
    <t>193 d.15</t>
  </si>
  <si>
    <t>194 d.15</t>
  </si>
  <si>
    <t>195 d.15</t>
  </si>
  <si>
    <t>KONSTRUKCJE STALOWE</t>
  </si>
  <si>
    <t>196 d.16</t>
  </si>
  <si>
    <t>197 d.16</t>
  </si>
  <si>
    <t>198 d.16</t>
  </si>
  <si>
    <t>199 d.16</t>
  </si>
  <si>
    <t>200 d.16</t>
  </si>
  <si>
    <t>201 d.16</t>
  </si>
  <si>
    <t>202 d.16</t>
  </si>
  <si>
    <t>PRÓBY POMONTAŻOWE</t>
  </si>
  <si>
    <t>203 d.17</t>
  </si>
  <si>
    <t>odc.</t>
  </si>
  <si>
    <t>204 d.17</t>
  </si>
  <si>
    <t>205 d.17</t>
  </si>
  <si>
    <t>206 d.17</t>
  </si>
  <si>
    <t>207 d.17</t>
  </si>
  <si>
    <t>208 d.17</t>
  </si>
  <si>
    <t>209 d.17</t>
  </si>
  <si>
    <t>210 d.17</t>
  </si>
  <si>
    <t>prób.</t>
  </si>
  <si>
    <t>211 d.17</t>
  </si>
  <si>
    <t>212 d.17</t>
  </si>
  <si>
    <t>pomiar</t>
  </si>
  <si>
    <t xml:space="preserve">Tom VI. ZESZYT 1. Instalacje sanitarne </t>
  </si>
  <si>
    <t>Roboty instalacyjne wodno-kanalizacyjne i sanitarne</t>
  </si>
  <si>
    <t>INSTALACJA WODY PITNEJ</t>
  </si>
  <si>
    <t>4 d.1.1</t>
  </si>
  <si>
    <t>5 d.1.1</t>
  </si>
  <si>
    <t>6 d.1.1</t>
  </si>
  <si>
    <t>7 d.1.1</t>
  </si>
  <si>
    <t>8 d.1.1</t>
  </si>
  <si>
    <t>9 d.1.1</t>
  </si>
  <si>
    <t>10 d.1.1</t>
  </si>
  <si>
    <t>11 d.1.1</t>
  </si>
  <si>
    <t>12 d.1.1</t>
  </si>
  <si>
    <t>13 d.1.1</t>
  </si>
  <si>
    <t>14 d.1.1</t>
  </si>
  <si>
    <t>15 d.1.1</t>
  </si>
  <si>
    <t>16 d.1.1</t>
  </si>
  <si>
    <t>17 d.1.1</t>
  </si>
  <si>
    <t>INSTALACJA KANALIZACJI SANITARNEJ</t>
  </si>
  <si>
    <t>18 d.1.2</t>
  </si>
  <si>
    <t>19 d.1.2</t>
  </si>
  <si>
    <t>20 d.1.2</t>
  </si>
  <si>
    <t>21 d.1.2</t>
  </si>
  <si>
    <t>22 d.1.2</t>
  </si>
  <si>
    <t>23 d.1.2</t>
  </si>
  <si>
    <t>24 d.1.2</t>
  </si>
  <si>
    <t>25 d.1.2</t>
  </si>
  <si>
    <t>26 d.1.2</t>
  </si>
  <si>
    <t>27 d.1.2</t>
  </si>
  <si>
    <t>28 d.1.2</t>
  </si>
  <si>
    <t>podej.</t>
  </si>
  <si>
    <t>29 d.1.2</t>
  </si>
  <si>
    <t>30 d.1.2</t>
  </si>
  <si>
    <t>31 d.1.2</t>
  </si>
  <si>
    <t>32 d.1.2</t>
  </si>
  <si>
    <t>33 d.1.2</t>
  </si>
  <si>
    <t>34 d.1.2</t>
  </si>
  <si>
    <t>35 d.1.2</t>
  </si>
  <si>
    <t>36 d.1.2</t>
  </si>
  <si>
    <t>37 d.1.2</t>
  </si>
  <si>
    <t>ROBOTY ZIEMNE - ROBOTY W ZAKRESIE DZIAŁKI 60</t>
  </si>
  <si>
    <t>38 d.2.1</t>
  </si>
  <si>
    <t>39 d.2.1</t>
  </si>
  <si>
    <t>40 d.2.1</t>
  </si>
  <si>
    <t>41 d.2.1</t>
  </si>
  <si>
    <t>42 d.2.1</t>
  </si>
  <si>
    <t>43 d.2.1</t>
  </si>
  <si>
    <t>44 d.2.1</t>
  </si>
  <si>
    <t>45 d.2.1</t>
  </si>
  <si>
    <t>46 d.2.1</t>
  </si>
  <si>
    <t>ROBOTY MONTAŻOWE  - ROBOTY W ZAKRESIE DZIAŁKI 60</t>
  </si>
  <si>
    <t>2.2.1</t>
  </si>
  <si>
    <t>PRZYŁĄCZE WODY PITNEJ  - ROBOTY W ZAKRESIE DZIAŁKI 60</t>
  </si>
  <si>
    <t>47 d.2.2.1</t>
  </si>
  <si>
    <t>48 d.2.2.1</t>
  </si>
  <si>
    <t>49 d.2.2.1</t>
  </si>
  <si>
    <t>50 d.2.2.1</t>
  </si>
  <si>
    <t>51 d.2.2.1</t>
  </si>
  <si>
    <t>52 d.2.2.1</t>
  </si>
  <si>
    <t>cm</t>
  </si>
  <si>
    <t>53 d.2.2.1</t>
  </si>
  <si>
    <t>54 d.2.2.1</t>
  </si>
  <si>
    <t>200m -1 prób.</t>
  </si>
  <si>
    <t>55 d.2.2.1</t>
  </si>
  <si>
    <t>Dezynfekcja rurociągów sieci wodociągowych o śr.nominalnej do 150 mm</t>
  </si>
  <si>
    <t>odc.200m</t>
  </si>
  <si>
    <t>56 d.2.2.1</t>
  </si>
  <si>
    <t>Jednokrotne płukanie sieci wodociągowej o śr. nominalnej do 150 mm</t>
  </si>
  <si>
    <t>2.2.2</t>
  </si>
  <si>
    <t>PRZYŁĄCZE KANALIZACJI SANITARNEJ  - ROBOTY W ZAKRESIE DZIAŁKI 60</t>
  </si>
  <si>
    <t>57 d.2.2.2</t>
  </si>
  <si>
    <t>58 d.2.2.2</t>
  </si>
  <si>
    <t>Urządzenie zbiornikowo-tłoczne systemu kanalizacji ciśnieniowej z zespołem pompowym KADOR 5/4" o mocy 1,1 kW i wyd. 0,7 m3/s przy wysokości podnoszenia max 65 m w studni z tworzywa o śr. 800 mm lub o równoważnych parametrach</t>
  </si>
  <si>
    <t>59 d.2.2.2</t>
  </si>
  <si>
    <t>60 d.2.2.2</t>
  </si>
  <si>
    <t>61 d.2.2.2</t>
  </si>
  <si>
    <t>62 d.2.2.2</t>
  </si>
  <si>
    <t>63 d.2.2.2</t>
  </si>
  <si>
    <t>64 d.2.2.2</t>
  </si>
  <si>
    <t>Zakup i montaż zasuw odcinających - komplet:  - zasuwa do fekaliów z króćcami do zgrzewania DN50 PN10 - 2 szt.  - obudowa teleskopowa DN50 RD=1,8-2,5 - 2 szt.  - skrzynka uliczna - 2 szt.  - osłona czopa - 2 szt.  - przedłużacz wrzeciona - 2 szt.</t>
  </si>
  <si>
    <t>65 d.2.2.2</t>
  </si>
  <si>
    <t>66 d.2.2.2</t>
  </si>
  <si>
    <t>Tom VI. ZESZYT 2. Instalacje wentylacji, klimatyzacji, ogrzewania</t>
  </si>
  <si>
    <t>Wentylacja i klimatyzacja</t>
  </si>
  <si>
    <t>System nawiewny N</t>
  </si>
  <si>
    <t>System wywiewny W</t>
  </si>
  <si>
    <t>3 d.1.2</t>
  </si>
  <si>
    <t>Klimatyzacja</t>
  </si>
  <si>
    <t>10 d.1.3</t>
  </si>
  <si>
    <t>11 d.1.3</t>
  </si>
  <si>
    <t>12 d.1.3</t>
  </si>
  <si>
    <t>13 d.1.3</t>
  </si>
  <si>
    <t>14 d.1.3</t>
  </si>
  <si>
    <t>prob.</t>
  </si>
  <si>
    <t>15 d.1.3</t>
  </si>
  <si>
    <t>Przedmuchiwanie sprężonym powietrzem urządzeń i instalacji</t>
  </si>
  <si>
    <t>pkt.pob.</t>
  </si>
  <si>
    <t>16 d.1.3</t>
  </si>
  <si>
    <t>Próba szczelności instalacji z rur miedzianych w budynkach niemieszkalnych</t>
  </si>
  <si>
    <t>odc.30m</t>
  </si>
  <si>
    <t>Ogrzewanie</t>
  </si>
  <si>
    <t xml:space="preserve">Mechaniczna rozbiórka elementów konstrukcji betonowych zbrojonych - płyty żelbetowe założone za pale
</t>
  </si>
  <si>
    <t xml:space="preserve">Mechaniczna rozbiórka elementów konstrukcji betonowych zbrojonych - pale żelbetowe 0,24x0,24x5,0
</t>
  </si>
  <si>
    <t xml:space="preserve">Docelowe złożenie gruzu (na podstawie Obwieszczenia Ministrwa Środowiska z dnia 30 sierpnia 2019 r. w sprawie wysokości stawek opłat za korzystanie ze środowiska w 2020 roku
</t>
  </si>
  <si>
    <t xml:space="preserve">Wywiezienie gruzu z terenu rozbiórki przy mechanicznym załadowaniu i wyładowaniu samochodem samowyładowczym na odległość 10 km
</t>
  </si>
  <si>
    <t xml:space="preserve">Roboty pomiarowe przy liniowych robotach ziemnych - trasa kanałów spławnych lub nawadniających o szerokości dna ponad 15 m Pogłębianie lub renowacja kanałów spławnych i nawadniających.
</t>
  </si>
  <si>
    <t xml:space="preserve">Ścinanie drzew piłą mechaniczną (śr. 66-75 cm)
</t>
  </si>
  <si>
    <t xml:space="preserve">Mechaniczne karczowanie pni (śr. 66-75 cm)
</t>
  </si>
  <si>
    <t xml:space="preserve">Ręczne obcinanie gałęzi
</t>
  </si>
  <si>
    <t xml:space="preserve">Mechaniczna rozbiórka elementów konstrukcji betonowych zbrojonych - oczep żelbetowy
</t>
  </si>
  <si>
    <t xml:space="preserve">Odwodnienie terenu robót na czas realizacji prac
</t>
  </si>
  <si>
    <t xml:space="preserve">Wbijanie ścianek szczelnych stalowych GU18N L=10 m z jednostek pływających na głębokość do 11 m w grunt kat.III - do 25 m ścianki na jednym placu budowy - grodza od strony WG
</t>
  </si>
  <si>
    <t xml:space="preserve">Wbijanie ścianek szczelnych stalowych GU18N L=10 m z jednostek pływających na głębokość do 11 m w grunt kat.III - do 25 m ścianki na jednym placu budowy - grodza od strony WD
</t>
  </si>
  <si>
    <t xml:space="preserve">Uszczelnienie styku ścian
</t>
  </si>
  <si>
    <t xml:space="preserve">Wbijanie ścianek szczelnych stalowych GU18N L=10 m z jednostek pływających na głębokość do 11 m w grunt kat.III - do 25 m ścianki na jednym placu budowy - awanport od strony WD - lewy brzeg
</t>
  </si>
  <si>
    <t xml:space="preserve">Wbijanie ścianek szczelnych stalowych z grodzic GU18N L=10 m; głębokość wbicia do 8 m, grunt kat. III Ponad 25 do 50 m na jednym placu budowy - awanport od strony WD - prawy brzeg
</t>
  </si>
  <si>
    <t xml:space="preserve">Spawanie grodzic
</t>
  </si>
  <si>
    <t xml:space="preserve">Cięcie pod wodą stalowych ścianek szczelnych
</t>
  </si>
  <si>
    <t xml:space="preserve">Wypalanie otworów w stali profilowej lub blachach
</t>
  </si>
  <si>
    <t xml:space="preserve">Wydobycie urobku koparkami jednonaczyniowymi na pontonie przy kategorii roboty II
</t>
  </si>
  <si>
    <t xml:space="preserve">Transport wodny barką piasku, żwiru lub pospółki z załadunkiem i wyładunkiem koparką
</t>
  </si>
  <si>
    <t xml:space="preserve">Wywóz ziemi samochodami skrzyniowymi na odległość 4 km (grunt kat. III)
</t>
  </si>
  <si>
    <t xml:space="preserve">Docelowe złożenie urobku
</t>
  </si>
  <si>
    <t xml:space="preserve">Wywóz ziemi samochodami skrzyniowymi na odległość 4 km
</t>
  </si>
  <si>
    <t xml:space="preserve">Oczyszczenie dna z namułów ręcznie z transportem taczkami
</t>
  </si>
  <si>
    <t xml:space="preserve">Wywóz ziemi samochodami skrzyniowymi na odległość 10 km (grunt kat. I-II)
</t>
  </si>
  <si>
    <t xml:space="preserve">Docelowe złożenie urobku wraz z utylizacją
</t>
  </si>
  <si>
    <t xml:space="preserve">Skucie nierówności betonu na powierzchni przy głębokości skucia do 10 cm
</t>
  </si>
  <si>
    <t xml:space="preserve">Załadowanie i wywiezienie samochodami samowyładowczymi gruzu z rozbieranych konstrukcji na odległość 10 km
</t>
  </si>
  <si>
    <t xml:space="preserve">Docelowe złożenie nadmiaru gruzu na składowisku
</t>
  </si>
  <si>
    <t xml:space="preserve">Wykonanie iniekcji ciśnieniowej rys mokrych (przewodzących wodę) o rozwartości 0,5-3 mm żywicami w konstrukcjach betonowych - dodatek za 0,1 m gr. powyżej 0,25 m Krotność = 3
</t>
  </si>
  <si>
    <t xml:space="preserve">Zabezpieczenie odsłoniętych fragmentów istniejącego zbrojenia preparetem pasywującym
</t>
  </si>
  <si>
    <t xml:space="preserve">Wykonanie warstwy sczepnej
</t>
  </si>
  <si>
    <t xml:space="preserve">Obsadzenie prętów - ŚCIANY I KORONA GŁOWY GÓRNEJ
</t>
  </si>
  <si>
    <t xml:space="preserve">Torkretowanie ścian o powierzchni płaskiej o wysokości do 4 m, grubość warstwy 10 mm
</t>
  </si>
  <si>
    <t xml:space="preserve">Wiercenie otworów do głębokosci 25 cm - ŚCIANY I KORONA GŁOWY GÓRNEJ
</t>
  </si>
  <si>
    <t xml:space="preserve">Przygotowanie i montaż siatki stalowej - ŚCIANY I KORONA GŁOWY GÓRNEJ
</t>
  </si>
  <si>
    <t xml:space="preserve">Torkretowanie ścian o powierzchni płaskiej o wysokości do 4 m - dodatek za każde dalsze 10 mm grubości warstwy - do 10 cm Krotność = 9
</t>
  </si>
  <si>
    <t xml:space="preserve">Deskowanie szybów zamknięć kanałów
</t>
  </si>
  <si>
    <t xml:space="preserve">Betonowanie szybów zamknięć kanałów
</t>
  </si>
  <si>
    <t xml:space="preserve">Demontaż bloków granitowych
</t>
  </si>
  <si>
    <t xml:space="preserve">Wywiezienie gruzu z terenu rozbiórki przy mechanicznym załadowaniu i wyładowaniu samochodem samowyładowczym na odległość 35 km
</t>
  </si>
  <si>
    <t xml:space="preserve">Docelowe złożenie gruzu
</t>
  </si>
  <si>
    <t xml:space="preserve">Deskowanie głowy górnej śluzy
</t>
  </si>
  <si>
    <t xml:space="preserve">Betonowanie głowy górnej śluzy
</t>
  </si>
  <si>
    <t xml:space="preserve">Zakup i układanie bloków granitowych - przyjęto zakup 100% nowych bloków
</t>
  </si>
  <si>
    <t xml:space="preserve">Wiercenie otworów do głębokosci 25 cm
</t>
  </si>
  <si>
    <t xml:space="preserve">Obsadzenie prętów
</t>
  </si>
  <si>
    <t xml:space="preserve">Przygotowanie i montaż siatki stalowej
</t>
  </si>
  <si>
    <t xml:space="preserve">Betonowanie dna głowy górnej
</t>
  </si>
  <si>
    <t xml:space="preserve">Wykop pod płytę
</t>
  </si>
  <si>
    <t xml:space="preserve">Beton wyrównawczy przy zastosowaniu pompy do betonu na podłożu gruntowym
</t>
  </si>
  <si>
    <t xml:space="preserve">Przepust przewodu kanalizacyjnego - rura z PVC Dz 90 mm
</t>
  </si>
  <si>
    <t xml:space="preserve">Przepust przewodu kanalizacyjnego - rura z PVC Dz 110 mm
</t>
  </si>
  <si>
    <t xml:space="preserve">Przygotowanie i montaż zbrojenia elementów budynków i budowli - pręty żebrowane # 12 mm
</t>
  </si>
  <si>
    <t xml:space="preserve">Płyty fundamentowe żelbetowe
</t>
  </si>
  <si>
    <t xml:space="preserve">Izolacje szczelin dylatacyjnych konstrukcyjnych poziomych kitem trwaleplastycznym
</t>
  </si>
  <si>
    <t xml:space="preserve">Taśma dylatacyjna zamykająca
</t>
  </si>
  <si>
    <t xml:space="preserve">Czyszczenie przez szczotkowanie ręczne do trzeciego stopnia czystości konstrukcji pełnościennych (stan wyjściowy powierzchni B)
</t>
  </si>
  <si>
    <t xml:space="preserve">Odtłuszczanie
</t>
  </si>
  <si>
    <t xml:space="preserve">Malowanie pędzlem farbami do gruntowania miniowymi i olejnymi konstrukcji pełnościennych Krotność = 2
</t>
  </si>
  <si>
    <t xml:space="preserve">Malowanie pędzlem farbami nawierzchniowymi i emaliami epoksydowymi konstrukcji pełnościennych Krotność = 2
</t>
  </si>
  <si>
    <t xml:space="preserve">Dno głowy dolnej i dno kanałów obiegowych
</t>
  </si>
  <si>
    <t xml:space="preserve">Czyszczenie powierzchni betonowych strumieniowe wodne wysokociśnieniowe wraz z zabezpieczeniem odsłoniętych fragmentów istniejącego zbrojenia preparetem pasywującym
</t>
  </si>
  <si>
    <t xml:space="preserve">Betonowanie dna głowy dolnej
</t>
  </si>
  <si>
    <t xml:space="preserve">Demontaż płyt granitowych
</t>
  </si>
  <si>
    <t xml:space="preserve">Zakup i układanie bloków granitowych na pełną spoinę ze spoinowaniem - przycięcie ciosów granitowych i murowanie - przyjęto zakup 90% nowych bloków
</t>
  </si>
  <si>
    <t xml:space="preserve">Skucie istniejącej konstrukcji głowy na głębokość łączną ok. 30 cm
</t>
  </si>
  <si>
    <t xml:space="preserve">Zakup i układanie bloków granitowych na pełną spoinę ze spoinowaniem - przycięcie ciosów granitowych i murowanie - przyjęto zakup 100% nowych bloków
</t>
  </si>
  <si>
    <t xml:space="preserve">Zabezpieczenie zbrojenia preparatem antykorozyjnym
</t>
  </si>
  <si>
    <t xml:space="preserve">Betonowanie głowy górnej
</t>
  </si>
  <si>
    <t xml:space="preserve">Rozebranie schodów żelbetowych na skarpie
</t>
  </si>
  <si>
    <t xml:space="preserve">Przygotowanie i montaż zbrojenia  - pręty żebrowane
</t>
  </si>
  <si>
    <t xml:space="preserve">Schody żelbetowe na skarpie
</t>
  </si>
  <si>
    <t xml:space="preserve">Obarierowanie schodów wraz z zabezpieczeniem antykorozyjnym
</t>
  </si>
  <si>
    <t xml:space="preserve">Wiercenie otworów pod kotwy
</t>
  </si>
  <si>
    <t xml:space="preserve">Obsadzenie kotew
</t>
  </si>
  <si>
    <t xml:space="preserve">Rozbiórka ścian i płyty dla wykonania kanalizacji kablowej oraz schodów ukrytych w ścianie komory
</t>
  </si>
  <si>
    <t xml:space="preserve">Betonowanie dna komory i ścian dla wykonania kanalizacji kablowej z betonu hydrotechnicznego
</t>
  </si>
  <si>
    <t xml:space="preserve">Skucie nierówności betonu na powierzchni przy głębokości skucia do 5 cm
</t>
  </si>
  <si>
    <t xml:space="preserve">Skucie nierówności betonu pod płytami granitowymi na koronie
</t>
  </si>
  <si>
    <t xml:space="preserve">Betonowanie
</t>
  </si>
  <si>
    <t xml:space="preserve">Układanie bloków granitowych - przyjęto zakup 90% nowych bloków
</t>
  </si>
  <si>
    <t xml:space="preserve">Demontaż i utylizacja belek odbojowych
</t>
  </si>
  <si>
    <t xml:space="preserve">Montaż nowych belek z drewna dębowego o wymiarach min. 200x200mm; mocowanie systemowe
</t>
  </si>
  <si>
    <t xml:space="preserve">Wykop pod drenaż
</t>
  </si>
  <si>
    <t xml:space="preserve">Wzmacnianie podłoża gruntowego geowłókninami
</t>
  </si>
  <si>
    <t xml:space="preserve">Zasypka drenażowa żwirowo-tłuczniowa
</t>
  </si>
  <si>
    <t xml:space="preserve">Wzmacnianie podłoża gruntowego  geowłókninami - otwory drenażowe
</t>
  </si>
  <si>
    <t xml:space="preserve">Rury drenażowe fi 160 L=0,56 m
</t>
  </si>
  <si>
    <t xml:space="preserve">Zawory zwrotne fi160
</t>
  </si>
  <si>
    <t xml:space="preserve">Demontaż pachołów
</t>
  </si>
  <si>
    <t xml:space="preserve">Rozbiórka elementów konstrukcji betonowych zbrojonych - fundamentów pod pachoły
</t>
  </si>
  <si>
    <t xml:space="preserve">Przygotowanie podłoża
</t>
  </si>
  <si>
    <t xml:space="preserve">Przygotowanie i montaż zbrojenia
</t>
  </si>
  <si>
    <t xml:space="preserve">Demontaż istniejących drabinek i utylizacja
</t>
  </si>
  <si>
    <t xml:space="preserve">Przygotowanie i montaż drabinek stalowych ze stali nierdzewnej
</t>
  </si>
  <si>
    <t xml:space="preserve">Mechaniczna rozbiórka elementów konstrukcji betonowych zbrojonych sposobem mechanicznym
</t>
  </si>
  <si>
    <t xml:space="preserve">Powierzchniowe zagęszczenie gruntu - wraz z zakupem piasku
</t>
  </si>
  <si>
    <t xml:space="preserve">Wykonanie systemowej kanalizacji kablowej
</t>
  </si>
  <si>
    <t xml:space="preserve">Żelbetowe kablobloki
</t>
  </si>
  <si>
    <t xml:space="preserve">Wykop pod studzienki
</t>
  </si>
  <si>
    <t xml:space="preserve">Beton podkładowy
</t>
  </si>
  <si>
    <t xml:space="preserve">Zakup i montaż systemowych studzienek kablowych 1000x1000x1000
</t>
  </si>
  <si>
    <t xml:space="preserve">Przewody uziemiające z bednarki
</t>
  </si>
  <si>
    <t xml:space="preserve">Przygotowanie i montaż zbrojenia  - pręty żebrowane
 </t>
  </si>
  <si>
    <t xml:space="preserve">Płyty fundamentowe żelbetowe - z zastosowaniem pompy do betonu (do 1 m3 w jednym miejscu)
 </t>
  </si>
  <si>
    <t xml:space="preserve">Demontaż i utylizacja istniejących barier
 </t>
  </si>
  <si>
    <t xml:space="preserve">Wiercenie otworów o śr.do 5 cm i głębokości do 25 cm
 </t>
  </si>
  <si>
    <t xml:space="preserve">Osadzenie kotew
  </t>
  </si>
  <si>
    <t xml:space="preserve">Wykonanie i montaż bariery stalowej zabezpieczonej antykorozyjnie
  </t>
  </si>
  <si>
    <t xml:space="preserve">Wykonanie dołów o pow. dna 0,1 m2  i głębokości do 1,2 m w gruncie kat. III
  </t>
  </si>
  <si>
    <t xml:space="preserve">Beton podkładowy
  </t>
  </si>
  <si>
    <t xml:space="preserve">Słupki betonowe obarierowania 200x200x800 mm
  </t>
  </si>
  <si>
    <t xml:space="preserve">Wykonanie piezometrów
  </t>
  </si>
  <si>
    <t xml:space="preserve">Oczyszczenie ubezpieczeń kamiennych brzegu lewego i prawego awanportu górnego
 </t>
  </si>
  <si>
    <t xml:space="preserve">Rozebranie ubezpieczenia na fragmentach zdeformowanych - przyjęto 30%
   </t>
  </si>
  <si>
    <t xml:space="preserve">Formowanie i zagęszczanie nasypów - uzupełnienie wymytego gruntu pod ubezpieczeniami - wraz z zakupem materiału
</t>
  </si>
  <si>
    <t xml:space="preserve">Wykonanie narzutu kamiennego nadwodnego z kamienia ciężkiego lub średniego luzem z brzegu z wyładunkiem ręcznym
</t>
  </si>
  <si>
    <t xml:space="preserve">Usunięcie desek pomostu
</t>
  </si>
  <si>
    <t xml:space="preserve">Wyciągniecie pali pomostu
</t>
  </si>
  <si>
    <t xml:space="preserve">Załadowanie i wywiezienie samochodami samowyładowczymi materiałów z rozbieranych konstrukcji na odległość 10 km
</t>
  </si>
  <si>
    <t xml:space="preserve">Wbijanie pali drewnianych kafarem pływającym na głębokość 12 m w grunt kat. I-II - wraz z zakupem pali
</t>
  </si>
  <si>
    <t xml:space="preserve">Zakup i montaż pomostu stałego o konstrukcji drewnianej
</t>
  </si>
  <si>
    <t xml:space="preserve">Montaż pachołów cumowniczych
</t>
  </si>
  <si>
    <t xml:space="preserve">Zakup i transport rur stalowych D355,6x16 L=24 m stalowych wraz z zabezpieczeniem antykorozyjnym
</t>
  </si>
  <si>
    <t xml:space="preserve">Zakup i transport rur stalowych D355,6x16 L=12 m stalowych wraz z zabezpieczeniem antykorozyjnym
</t>
  </si>
  <si>
    <t xml:space="preserve">Wbijanie pali stalowych śr. 356 mm kafarem pływającym na głębokość 24 m w grunt kat. I-II - ilość elementów do 10
</t>
  </si>
  <si>
    <t xml:space="preserve">Wykonanie i montaż - boje
</t>
  </si>
  <si>
    <t xml:space="preserve">Betonowanie podwodne sposobem wymuszonym pompowym z wody
</t>
  </si>
  <si>
    <t xml:space="preserve">Wykonanie i montaż bariery linowej wraz z mocowaniem wyznaczającej akwen - ze stali nierdzewnej
</t>
  </si>
  <si>
    <t xml:space="preserve">Wykonanie i montaż pływaków (żółte boje)
</t>
  </si>
  <si>
    <t xml:space="preserve">Tablice ostrzegawcze informujące o zakazie wpływania
</t>
  </si>
  <si>
    <t xml:space="preserve">Deskowanie oczepów - montaż z lądu (wykonanie 50%)
</t>
  </si>
  <si>
    <t xml:space="preserve">Deskow.oczepów o dolnej krawędzi na rzędnej do -0.3 m montaż z wody (wykonanie 50%)
</t>
  </si>
  <si>
    <t xml:space="preserve">Zbrojenie oczepu
</t>
  </si>
  <si>
    <t xml:space="preserve">Betonowanie oczepu
</t>
  </si>
  <si>
    <t xml:space="preserve">Wypełnienie dylatacji styropianem
</t>
  </si>
  <si>
    <t xml:space="preserve">Skucie oczepów
</t>
  </si>
  <si>
    <t xml:space="preserve">Dwukrotne zabepieczenie powierzchni betonu od strony gruntu
</t>
  </si>
  <si>
    <t xml:space="preserve">Wzmacnianie podłoża gruntowego geosiatkami i geowłókninami na gruntach o umiarkowanej nośności sposobem ręcznym
</t>
  </si>
  <si>
    <t xml:space="preserve">Demontaż i utylizacja drewnianych belek odbojowych
</t>
  </si>
  <si>
    <t xml:space="preserve">Zakup i montaż nowych odbojnic z drewna dębowego 100x200 mm
</t>
  </si>
  <si>
    <t xml:space="preserve">Przygotowanie i montaż drabinek stalowych wraz z zabezpieczeniem antykorozyjnym
</t>
  </si>
  <si>
    <t xml:space="preserve">Wiercenie otworu w żelbecie
</t>
  </si>
  <si>
    <t xml:space="preserve">Montaż pachołów cumowniczych z przetyczką ocynkowanych
</t>
  </si>
  <si>
    <t xml:space="preserve">Uzupełnienie wymytego gruntu pod ubezpieczeniami - wraz z zakupem materiału
</t>
  </si>
  <si>
    <t xml:space="preserve">Rozebranie nawierzchni trylinki wraz z załadunkiem, wywiezieniem i utylizacją lub zagospodarowaniem do powtórnego wykorzystania przez Wykonawcę
</t>
  </si>
  <si>
    <t xml:space="preserve">Podbudowa z kruszywa naturalnego - warstwa dolna o grubości po zagęszczeniu 20 cm
</t>
  </si>
  <si>
    <t xml:space="preserve">Nawierzchnia z brukowca z kamienia łamanego o wym. 16-20 cm
</t>
  </si>
  <si>
    <t xml:space="preserve">Humusowanie i obsiew nasionami traw
</t>
  </si>
  <si>
    <t xml:space="preserve">Mechaniczne wykonanie koryta o głębokości 22 cm
</t>
  </si>
  <si>
    <t xml:space="preserve">Podbudowy z kruszywa z dodatkiem substratu gr. 15 cm
</t>
  </si>
  <si>
    <t xml:space="preserve">Podbudowy z piasku gr. 3 cm
</t>
  </si>
  <si>
    <t xml:space="preserve">Zakup i ułożenie kratki parkingowej o wysokości 4 cm
</t>
  </si>
  <si>
    <t xml:space="preserve">Wypełnienie kratki ziemią z nasionami traw
</t>
  </si>
  <si>
    <t xml:space="preserve">Demontaż i montaż nowych łat wodowskazowych ze stali nierdzewnej
</t>
  </si>
  <si>
    <t xml:space="preserve">Repery stalowe osadzone na budowli - demontaż
</t>
  </si>
  <si>
    <t xml:space="preserve">Repery stalowe osadzone na budowli
</t>
  </si>
  <si>
    <t xml:space="preserve">Osadzenie repera zimnego
</t>
  </si>
  <si>
    <t xml:space="preserve">Demontaż stałego oznakowania nawigacyjnego
</t>
  </si>
  <si>
    <t xml:space="preserve">Demontaż sygnalizacji świetlnej
</t>
  </si>
  <si>
    <t xml:space="preserve">Ustawienie nowego oznakowania nawigacyjnego
</t>
  </si>
  <si>
    <t xml:space="preserve">Zakup i montaż instalacji świetlnej
</t>
  </si>
  <si>
    <t xml:space="preserve">Montaż i demontaż tymczasowego oznaczenia nawigacyjnego
</t>
  </si>
  <si>
    <t xml:space="preserve">Montaż i demontaż tablic ostrzegawczych o prowadzeniu robót i konieczności zachowania szczególnej ostrożności w trakcie prowadzenia robót
</t>
  </si>
  <si>
    <t xml:space="preserve">Demontaż i utylizacja wrót
</t>
  </si>
  <si>
    <t xml:space="preserve">Demontaż łożysk górnych
</t>
  </si>
  <si>
    <t xml:space="preserve">Demontaż łożysk dolnych
</t>
  </si>
  <si>
    <t xml:space="preserve">Wykonanie i montaż łożysk górnych
</t>
  </si>
  <si>
    <t xml:space="preserve">Wykonanie i montaż łożysk dolnych
</t>
  </si>
  <si>
    <t xml:space="preserve">Demontaż istniejącego okucia progów
</t>
  </si>
  <si>
    <t xml:space="preserve">Montaż istniejącego okucia progów
</t>
  </si>
  <si>
    <t xml:space="preserve">Wykonanie nowych skrzydeł wrót GG
</t>
  </si>
  <si>
    <t xml:space="preserve">Wykonanie nowych skrzydeł wrót GD
</t>
  </si>
  <si>
    <t xml:space="preserve">Montaż wrót
</t>
  </si>
  <si>
    <t xml:space="preserve">Wykonanie i montaż kładek
</t>
  </si>
  <si>
    <t xml:space="preserve">Wykonanie i montaż odbojów
</t>
  </si>
  <si>
    <t xml:space="preserve">Zdemontowanie zasuw wraz z wywozem i utylizacją
</t>
  </si>
  <si>
    <t xml:space="preserve">Montaż nowych zasuw
</t>
  </si>
  <si>
    <t xml:space="preserve">Demontaż starych napędów
</t>
  </si>
  <si>
    <t xml:space="preserve">Zakup i montaż nowych napędów: siłowniki, zasilacze wraz z ogrzewanymi obudowami
</t>
  </si>
  <si>
    <t xml:space="preserve">Wykonanie i montaż nowych konstrukcji wsporczych dla napędów wrót
</t>
  </si>
  <si>
    <t xml:space="preserve">Zakup i montaż czujników krańcowych IP67
</t>
  </si>
  <si>
    <t xml:space="preserve">Wykonanie i montaż konstrukcji pod krańcówki wrót
</t>
  </si>
  <si>
    <t xml:space="preserve">Wyposażenie awaryjne: kifor ręczny
</t>
  </si>
  <si>
    <t xml:space="preserve">Zakup i montaż sond do pomiaru poziomu wody
</t>
  </si>
  <si>
    <t xml:space="preserve">Wykonanie i montaż rur osłonowych
</t>
  </si>
  <si>
    <t xml:space="preserve">Czyszczenie strumieniowo-ścierne
</t>
  </si>
  <si>
    <t xml:space="preserve">Malowanie natryskiem pneumatycznym farbami do gruntowania epoksydowymi
</t>
  </si>
  <si>
    <t xml:space="preserve">Malowanie natryskiem pneumatycznym emaliami epoksydowymi Krotność = 2
</t>
  </si>
  <si>
    <t xml:space="preserve">Czyszczenie przez młotkowanie ręczne
</t>
  </si>
  <si>
    <t xml:space="preserve">Przygotowanie konstrukcji wsporczej ekspozycji
</t>
  </si>
  <si>
    <t xml:space="preserve">Badania podłoża gruntowego w rejonie budynku
</t>
  </si>
  <si>
    <t xml:space="preserve">Wykonanie cementacji podłoża
</t>
  </si>
  <si>
    <t xml:space="preserve">Rozbiórka pokrycia z dachówki - powierzchnia do 25 m2
</t>
  </si>
  <si>
    <t xml:space="preserve">Rozebranie obicia ścian drewnianych dachu
</t>
  </si>
  <si>
    <t xml:space="preserve">Rozebranie konstrukcji więźb dachowych
</t>
  </si>
  <si>
    <t xml:space="preserve">Wykucie z muru ościeżnic drewnianych o powierzchni do 1 m2
</t>
  </si>
  <si>
    <t xml:space="preserve">Wykucie z muru ościeżnic drewnianych o powierzchni do 2 m2
</t>
  </si>
  <si>
    <t xml:space="preserve">Rozebranie parapetów
</t>
  </si>
  <si>
    <t xml:space="preserve">Rozebranie krat stalowych w oknach
</t>
  </si>
  <si>
    <t xml:space="preserve">Ręczna rozbiórka elementów konstrukcji betonowych zbrojonych
</t>
  </si>
  <si>
    <t xml:space="preserve">Rozebranie ścianek z płyt gipsowo-kartonowych na rusztach metalowych z pokryciem obustronnym dwuwarstwowym
</t>
  </si>
  <si>
    <t xml:space="preserve">Rozebranie podłogi
</t>
  </si>
  <si>
    <t xml:space="preserve">Rozbiórka pokrycia z papy na dachach drewnianych - powierzchnia do 100 m2
</t>
  </si>
  <si>
    <t xml:space="preserve">Ręczne wykopy ze złożeniem urobku na odkład
</t>
  </si>
  <si>
    <t xml:space="preserve">Czyszczenie ręczne przez szczotkowanie powierzchni pionowych, skośnych i cylindrycznych konstrukcji betonowych
</t>
  </si>
  <si>
    <t xml:space="preserve">Czyszczenie strumieniowo-ścierne powierzchni pionowych, skośnych i cylindrycznych konstrukcji betonowych
</t>
  </si>
  <si>
    <t xml:space="preserve">Fazowanie narożników pod kątem 45st
</t>
  </si>
  <si>
    <t xml:space="preserve">Zszycie fundamentu przez zastosowanie nierdzewnych kotew stalowych
</t>
  </si>
  <si>
    <t xml:space="preserve">Wykonanie iniekcji ciśnieniowej rys mokrych (przewodzących wodę) o rozwartości 0,5-3 mm żywicami w konstrukcjach betonowych - dodatek za 0,1 m gr. powyżej 0,25 m
</t>
  </si>
  <si>
    <t xml:space="preserve">Warstwa roztworu bezrozpuszczalnikowego koncentratu krzemionkującego o działaniu wzmacniającym
</t>
  </si>
  <si>
    <t xml:space="preserve">Wypełnienie  i wyrównanie spoin i wszelkich nierówności wodoszczelną szpachlówką uszczelniającą o wysokiej odporności na siarczany
</t>
  </si>
  <si>
    <t xml:space="preserve">Faseta - warstwa sczepna z mineralnego szlamu uszczelniającego o wysokiej odporności na siarczany
</t>
  </si>
  <si>
    <t xml:space="preserve">Faseta uszczelniająca - dla części nowej i starej budynku
</t>
  </si>
  <si>
    <t xml:space="preserve">Zaprawa wyrównawcza
</t>
  </si>
  <si>
    <t xml:space="preserve">Uszczelnienie z elastycznej polimerowej powłoki grubowarstwowej Krotność = 2
</t>
  </si>
  <si>
    <t xml:space="preserve">Elastyczna polimerowa powłoka grubowarstwowa
</t>
  </si>
  <si>
    <t xml:space="preserve">Izolacje cieplne i przeciwdźwiękowe z płyt styropianowych pionowe bez zaprawy
</t>
  </si>
  <si>
    <t xml:space="preserve">Roboty ziemne wykonywane koparkami podsiębiernymi o poj.łyżki 0.40 m3 w gr.kat.I-II z transportem urobku samochodami samowyładowczymi na odległość 10 km
</t>
  </si>
  <si>
    <t xml:space="preserve">Zagęszczenie gruntu ubijakami mechanicznymi
</t>
  </si>
  <si>
    <t xml:space="preserve">Beton wyrównawczy przy zastosowaniu pompy do betonu na podłożu gruntowym
</t>
  </si>
  <si>
    <t xml:space="preserve">Deskowanie i betonowanie - Ławy fundamentowe prostokątne żelbetowe szerokości do 0.6 m wraz z szalunkiem - z zastosowaniem pompy do betonu
</t>
  </si>
  <si>
    <t xml:space="preserve">Deskowanie i betonowanie - Płyty fundamentowe żelbetowe - z zastosowaniem pompy do betonu
</t>
  </si>
  <si>
    <t xml:space="preserve">Przepust przewodu kanalizacyjnego - rura z PVC Dz 160 mm
</t>
  </si>
  <si>
    <t xml:space="preserve">Przepust przewodu kanalizacyjnego - rura z PVC Dz 40 mm
</t>
  </si>
  <si>
    <t xml:space="preserve">Układanie bednarki
</t>
  </si>
  <si>
    <t xml:space="preserve">Wykonanie powłoki uszczelniajacej i wodoodpornej na powierzchniach betonowych Krotność = 2
</t>
  </si>
  <si>
    <t xml:space="preserve">Izolacje cieplne i przeciwdźwiękowe z płyt styropianowych
</t>
  </si>
  <si>
    <t xml:space="preserve">Beton wyrównawczy przy zastosowaniu pompy do betonu na podłożu gruntowym - kanał kablowy
</t>
  </si>
  <si>
    <t xml:space="preserve">Przygotowanie i montaż zbrojenia elementów budynków i budowli - pręty żebrowane # 10 mm
</t>
  </si>
  <si>
    <t xml:space="preserve">Deskowanie i betonowanie - płyty fundamentowe kanałów kablowych
</t>
  </si>
  <si>
    <t xml:space="preserve">Deskowanie i betonowanie - ściany kanałów kablowych
</t>
  </si>
  <si>
    <t xml:space="preserve">Przepust przewodu kanalizacyjnego - rura stalowa Dz160 mm
</t>
  </si>
  <si>
    <t xml:space="preserve">Obramowanie z kątownika kanału wewnątrz budynku
</t>
  </si>
  <si>
    <t xml:space="preserve">Przekrycia kanałów wewnątrz budynku płytami z blachy stalowej gr. 6 mm
</t>
  </si>
  <si>
    <t xml:space="preserve">Izolacje przeciwwodne z papy powierzchni poziomych na zimno - pierwsza warstwa
</t>
  </si>
  <si>
    <t xml:space="preserve">Izolacje przeciwwodne z papy powierzchni poziomych na zimno - druga warstwa
</t>
  </si>
  <si>
    <t xml:space="preserve">Izolacje cieplne i przeciwdźwiękowe z płyt styropianowych poziome na wierzchu konstrukcji na sucho - jedna warstwa
</t>
  </si>
  <si>
    <t xml:space="preserve">Izolacje przeciwwilgociowe i przeciwwodne z folii polietylenowej szerokiej poziome podposadzkowe
</t>
  </si>
  <si>
    <t xml:space="preserve">Wylewka betonowa (C20/25)
</t>
  </si>
  <si>
    <t xml:space="preserve">Posadzki - dopłata za zbrojenie siatką stalową
</t>
  </si>
  <si>
    <t xml:space="preserve">Zakup i ułożenie chodników gumowych
</t>
  </si>
  <si>
    <t xml:space="preserve">Wykucie bruzd w ścianach z cegieł
</t>
  </si>
  <si>
    <t xml:space="preserve">Zbrojnie kotwą spiralną L=50 na zaprawę systemową
</t>
  </si>
  <si>
    <t xml:space="preserve">Wypełnienie zaprawą do wypełnienia pustek w murze
</t>
  </si>
  <si>
    <t xml:space="preserve">Ściany budynków jednokondygnacyjnych o wys. do 4,5 m i gr. 25 cm z pustaków ceramicznych POROTHERM P+W
</t>
  </si>
  <si>
    <t xml:space="preserve">Ścianki działowe budynków jednokondygnacyjnych o wys. do 4,5 m i gr. 8,0 cm z pustaków ceramicznych POROTHERM P+W
</t>
  </si>
  <si>
    <t xml:space="preserve">Otwory na okna w ścianach murowanych grubości 1 ceg. z cegieł pojedynczych, bloczków i pustaków
</t>
  </si>
  <si>
    <t xml:space="preserve">Otwory na drzwi, drzwi balkonowe i wrota w ścianach murowanych grubości 1 ceg. z cegieł pojedynczych, bloczków i pustaków
</t>
  </si>
  <si>
    <t xml:space="preserve">Izolacje cieplne i przeciwdźwiękowe z płyt styropianowych pionowe na zaprawie bez siatki metalową
</t>
  </si>
  <si>
    <t xml:space="preserve">Tynki wewnętrzne zwykłe kat. II wykonywane ręcznie na ścianach i słupach
</t>
  </si>
  <si>
    <t xml:space="preserve">Cokoły betonowe 0.2x0.27 m
</t>
  </si>
  <si>
    <t xml:space="preserve">Wyrównanie ubytków - przyjęto 1% starej części
</t>
  </si>
  <si>
    <t xml:space="preserve">Wykonywanie obrzutki. (warstwa sczepna)
</t>
  </si>
  <si>
    <t xml:space="preserve">Tynk zewnętrzny podkładowy specjalistyczny
</t>
  </si>
  <si>
    <t xml:space="preserve">Tynk zewnętrzny renowacyjny specjalistyczny
</t>
  </si>
  <si>
    <t xml:space="preserve">Malowanie tynków zewnętrznych - gruntowanie powierzchni
</t>
  </si>
  <si>
    <t xml:space="preserve">Malowanie tynków zewnętrznych farbą emulsyjną Krotność = 2
</t>
  </si>
  <si>
    <t xml:space="preserve">Oprawy dla oświetlenia mocowanego do elewacji budynku
</t>
  </si>
  <si>
    <t xml:space="preserve">Przygotowanie i montaż zbrojenia elementów budynków i budowli - pręty żebrowane #16 mm
</t>
  </si>
  <si>
    <t xml:space="preserve">Przygotowanie i montaż zbrojenia elementów budynków i budowli - pręty gładkie fi 8 mm
</t>
  </si>
  <si>
    <t xml:space="preserve">Żelbetowe płyty stropowe, grubości 16 cm płaskie - z zastosowaniem pompy do betonu
</t>
  </si>
  <si>
    <t xml:space="preserve">Izolacje cieplne i przeciwdźwiękowe z wełny mineralnej gr. 15 cm poziome z płyt układanych na sucho
</t>
  </si>
  <si>
    <t xml:space="preserve">Murłaty 140x140
</t>
  </si>
  <si>
    <t xml:space="preserve">Kleszcze 40x160
</t>
  </si>
  <si>
    <t xml:space="preserve">Krokwie 80x160
</t>
  </si>
  <si>
    <t xml:space="preserve">Belki 100x200
</t>
  </si>
  <si>
    <t xml:space="preserve">Belki dekoracyjne 150x200
</t>
  </si>
  <si>
    <t xml:space="preserve">Ołacenie połaci dachowych łatami 38x50 mm,o rozstawie do 16 cm z tarcicy nasyconej
</t>
  </si>
  <si>
    <t xml:space="preserve">Plyty OSB
</t>
  </si>
  <si>
    <t xml:space="preserve">Pokrycie dachów papą termozgrzewalną jednowarstwowe
</t>
  </si>
  <si>
    <t xml:space="preserve">Pokrycie dachów dachówką - zakładkowa ceramiczna
</t>
  </si>
  <si>
    <t xml:space="preserve">Deskowanie połaci dachowych z tarcicy nasyconej
</t>
  </si>
  <si>
    <t xml:space="preserve">Rynny dachowe półokrągłe o śr. 10 cm - z blachy stalowej ocynkowanej
</t>
  </si>
  <si>
    <t xml:space="preserve">Rury spustowe okrągłe o śr. 10 cm - z blachy stalowej ocynkowanej
</t>
  </si>
  <si>
    <t xml:space="preserve">Skrzydła drzwiowe płytowe wewnętrzne z ościeżnicą kompletnie fabrycznie wykończone D2
</t>
  </si>
  <si>
    <t xml:space="preserve">Obróbki przy szerokości w rozwinięciu do 25 cm - z blachy stalowej powlekanej
</t>
  </si>
  <si>
    <t xml:space="preserve">Skrzydła drzwiowe płytowe wewnętrzne z ościeżnicą kompletnie fabrycznie wykończone ocieplone D3
</t>
  </si>
  <si>
    <t xml:space="preserve">Skrzydła drzwiowe płytowe wejściowe pełne kompletne fabrycznie wykończone D1
</t>
  </si>
  <si>
    <t xml:space="preserve">Okna drewniane jednoskrzydłowe, fabrycznie wykończone O1, O2
</t>
  </si>
  <si>
    <t xml:space="preserve">Okna drewniane wieloskrzydłowe, fabrycznie wykończone O3, O4
</t>
  </si>
  <si>
    <t xml:space="preserve">Obsadzenie prefabrykowanych podokienników wewnętrznych, długości do 1 m
</t>
  </si>
  <si>
    <t xml:space="preserve">Obsadzenie prefabrykowanych podokienników wewnętrznych, długości ponad 1 m
</t>
  </si>
  <si>
    <t xml:space="preserve">Obsadzenie prefabrykowanych podokienników zewnętrznych, długości do 1 m
</t>
  </si>
  <si>
    <t xml:space="preserve">Obsadzenie prefabrykowanych podokienników zewnętrznych, długości ponad 1 m
</t>
  </si>
  <si>
    <t xml:space="preserve">Dezynfekcja starych tynków i powłok środkiem pleśniobójczym
</t>
  </si>
  <si>
    <t xml:space="preserve">Usunięcie starych tynków i powłok
</t>
  </si>
  <si>
    <t xml:space="preserve">Wydłutowanie uszkodzonych spoin do głębokości 2 cm
</t>
  </si>
  <si>
    <t xml:space="preserve">Zamknięcie spoin i wyrównanie nierównych powierzchni
</t>
  </si>
  <si>
    <t xml:space="preserve">Klejenie płyt termoizolacji wewnętrznej z zastosowaniem materiału hydraulicznie wiążącej zaprawy klejowej wraz z tynkiem zbrojonym specjalną tkaniną zbrojącą
</t>
  </si>
  <si>
    <t xml:space="preserve">Szpachlowanie powierzchni tynku mineralną szpachlówką drobnoziarnistą
</t>
  </si>
  <si>
    <t xml:space="preserve">Dwukrotne malowanie powierzchni wysokojakościową, niskoemisyjną, farbą wewnętrzną nie zawierającą rozpuszczalników i plastyfikatorów
</t>
  </si>
  <si>
    <t xml:space="preserve">Licowanie ścian płytkami glazurowymi na zaprawie klejowej
</t>
  </si>
  <si>
    <t xml:space="preserve">Posadzki gresowe na zaprawie cementowej
</t>
  </si>
  <si>
    <t xml:space="preserve">Schody żelbetowe
</t>
  </si>
  <si>
    <t xml:space="preserve">Schody strychowe wraz z okrawędziowaniem otworu
</t>
  </si>
  <si>
    <t xml:space="preserve">Usunięcie z obiektu roślinności (pnącza)
</t>
  </si>
  <si>
    <t xml:space="preserve">Naprawa posadzki
</t>
  </si>
  <si>
    <t xml:space="preserve">Naprawa fundamentów
</t>
  </si>
  <si>
    <t xml:space="preserve">Izolacje przeciwwodne z papy powierzchni pionowych
</t>
  </si>
  <si>
    <t xml:space="preserve">Wymiana belek podwalinowych wraz z impregrancją
</t>
  </si>
  <si>
    <t xml:space="preserve">Wymiana uszkodzonych krokwi - przyjęto 50%
</t>
  </si>
  <si>
    <t xml:space="preserve">Wymiana elementów drewnianych
</t>
  </si>
  <si>
    <t xml:space="preserve">Rozmiękczenie nawarstwień za pomocą rozpuszczalników organicznych - przyjęto 10%
</t>
  </si>
  <si>
    <t xml:space="preserve">Odgrzybianie elementów drewnianych przy użyciu szczotek mosiężnych
</t>
  </si>
  <si>
    <t xml:space="preserve">Impregnacja zwalczająca insekty (prewencyjna)
</t>
  </si>
  <si>
    <t xml:space="preserve">Impregnacja profilaktyczna
</t>
  </si>
  <si>
    <t xml:space="preserve">Impregnacja zwalczająca grzyby
</t>
  </si>
  <si>
    <t xml:space="preserve">Wzmacnianie drewna i uzupełnianie ubytków
</t>
  </si>
  <si>
    <t xml:space="preserve">Scalenie kolorystyczne i zabezpieczenie
</t>
  </si>
  <si>
    <t xml:space="preserve">Wymiana pokryć z papy na pokrycie warstwą papy smołowej i asfaltowej - powierzchnia do 100 m2
</t>
  </si>
  <si>
    <t xml:space="preserve">Pokrycie z papy smołowej na dachach dawniej krytych papą na połaciach w nakładkę - powierzchnia do 100 m2 - 3 warstwa
</t>
  </si>
  <si>
    <t xml:space="preserve">Ręczne roboty ziemne z transportem urobku samochodami samowyładowczymi na odległość do 1 km (kat. gruntu I-II)
</t>
  </si>
  <si>
    <t xml:space="preserve">Zasypywanie wykopów spycharkami z przemieszczeniem gruntu na odległość do 10 m w gruncie kat. I-III
</t>
  </si>
  <si>
    <t xml:space="preserve">Roboty ziemne wykonywane koparkami podsiębiernymi o pojemności łyżki 0.40 m3 w gruncie kat. I-II z transportem urobku samochodami samowyładowczymi na odległość 10 km
</t>
  </si>
  <si>
    <t xml:space="preserve">Podsypka piaskowa z zagęszczeniem mechanicznym - 10 cm grubość warstwy po zagęszczeniu
</t>
  </si>
  <si>
    <t xml:space="preserve">Podbudowa z kruszywa łamanego - warstwa dolna o grubości po zagęszczeniu 30 cm
</t>
  </si>
  <si>
    <t xml:space="preserve">Podsypka piaskowa z zagęszczeniem mechanicznym - 5 cm grubość warstwy po zagęszczeniu
</t>
  </si>
  <si>
    <t xml:space="preserve">Nawierzchnia z płyt drogowych betonowych ażurowych 60x40x10 cm
</t>
  </si>
  <si>
    <t xml:space="preserve">Ława pod krawężniki betonowa zwykła
</t>
  </si>
  <si>
    <t xml:space="preserve">Podsypka piaskowa z zagęszczeniem mechanicznym - 7 cm grubość warstwy po zagęszczeniu - pod krawężniki
</t>
  </si>
  <si>
    <t xml:space="preserve">Krawężniki betonowe wtopione o wymiarach 12x25 cm na podsypce cementowo-piaskowej
</t>
  </si>
  <si>
    <t xml:space="preserve">Rozebranie istniejącego ogrodzenia
</t>
  </si>
  <si>
    <t xml:space="preserve">Wykopanie dołów
</t>
  </si>
  <si>
    <t xml:space="preserve">Zabetonowanie słupków ogrodzenia
</t>
  </si>
  <si>
    <t xml:space="preserve">Wiercenie otworów o śr.do 5 cm i głębokości do 25 cm
</t>
  </si>
  <si>
    <t xml:space="preserve">Osadzenie kotew
</t>
  </si>
  <si>
    <t xml:space="preserve">Zakup i montaż ogrodzenia panelowego
</t>
  </si>
  <si>
    <t xml:space="preserve">Zakup i montaż bramy
</t>
  </si>
  <si>
    <t xml:space="preserve">Zakup i montaż furtki
</t>
  </si>
  <si>
    <t xml:space="preserve">Zakup i montaż tablic informujących o zakasie wstępu osób nieupoważnionych
</t>
  </si>
  <si>
    <t xml:space="preserve">Demontaż, remont i montaż masztu kratownicowego
</t>
  </si>
  <si>
    <t xml:space="preserve">Wyposażenie awaryjne łącznie z szandorami
</t>
  </si>
  <si>
    <t xml:space="preserve">Wyposażenie sterówki śluzy
</t>
  </si>
  <si>
    <t xml:space="preserve">Oczyszczenie terenu z resztek budowlanych, gruzu i śmieci - wywiezienie zanieczyszczeń samochodami na odległość do 1.0 km
</t>
  </si>
  <si>
    <t xml:space="preserve">Sadzenie drzew i krzewów liściastych form naturalnych na terenie płaskim w gruncie kat. I-II bez zaprawy dołów; średnica/głębokość : 0.5 m
</t>
  </si>
  <si>
    <t xml:space="preserve">Formowanie i zagęszczanie nasypów o wys. do 3.0 m spycharkami wraz z zakupem materiału
</t>
  </si>
  <si>
    <t xml:space="preserve">Humusowanie skarp z obsianiem przy grub.warstwy humusu 10 cm
</t>
  </si>
  <si>
    <t xml:space="preserve">Wykonanie i montaż tablic RPO
</t>
  </si>
  <si>
    <t xml:space="preserve">Złącza kablowe typu ZK1a 400 A  Złącze kablowe - skrzynka do wbudowania w ścianę, szer. 400, wys. 800, gł. 250, IP55, odporna na UV
</t>
  </si>
  <si>
    <t xml:space="preserve">Wyłącznik nadprądowy 3-biegunowy w rozdzielnicach  Wyłącznik nadprądowy 3 bieg. 40 A, char. C
</t>
  </si>
  <si>
    <t xml:space="preserve">Montaż jednotaryfowych liczników energii elektrycznej czynnej i biernej na prąd znamionowy do 5 A - 1 systemów pomiarowych do pomiaru bezpośredniego  Licznik do pomiaru bezpośredniego energii czynnej, 1 taryfowy typu ZDM310AT21.0000 z modułem komunikacyjnym CU-P41
</t>
  </si>
  <si>
    <t xml:space="preserve">Dodatkowe wyposażenie rozdzielnic modułowych - listwa przyłączowa (zaciskowa)  Listwa zaciskowa kompletna WAGO LPW 847-750 35mm2
</t>
  </si>
  <si>
    <t xml:space="preserve">Montaż przyścienny rozdzielnic, szaf, pulpitów, tablic przekaźnikowych i nastawczych o masie do 200 kg  2 szafy stojące, przyścienne, metalowe, wys. ~ 1800 mm, szer. 2 x 600 mm, gł. 300 mm, IP31, szyny 80 A: L1, L2, L3, N, PE przystosowane do zakładania uziemiaczy przenośnych - zestaw kompletny
</t>
  </si>
  <si>
    <t xml:space="preserve">Rozłącznik lub wyłącznik przeciwporażeniowy 3 (4)-biegunowy w rozdzielnicach  Rozłącznik typu OT80E3, 80 A, 3-bieg.
</t>
  </si>
  <si>
    <t xml:space="preserve">Montaż napędów NRW-1 ręcznego łamanego (1 przegub) na gotowej konstrukcji  Sprzęgło 1-0-2 typu OTZW do ww. rozłączników
</t>
  </si>
  <si>
    <t xml:space="preserve">Rozłącznik lub wyłącznik przeciwporażeniowy 3 (4)-biegunowy w rozdzielnicach  Ochronnik przeciwprzepięciowy typu DEHNshield, TNS, typ 1+2, 4-bieg., 1,5 kV
</t>
  </si>
  <si>
    <t xml:space="preserve">Montaż mierników - watomierz lub waromierz o 1 system pomiarowy  Woltomierz elektromagnetyczny typu EP29 0-500 V z przełącznikiem woltomierzowym
</t>
  </si>
  <si>
    <t xml:space="preserve">Rozłącznik lub wyłącznik przeciwporażeniowy 3 (4)-biegunowy w rozdzielnicach  Rozłącznik bezpiecznikowy typu Z-SLS/3, 3-bieg. wkładki D02 - 32 A
</t>
  </si>
  <si>
    <t xml:space="preserve">Rozłącznik lub wyłącznik przeciwporażeniowy 3 (4)-biegunowy w rozdzielnicach  Rozłącznik bezpiecznikowy typu Z-SLS/3, 3-bieg. wkładki D02 - 25 A
</t>
  </si>
  <si>
    <t xml:space="preserve">Rozłącznik lub wyłącznik przeciwporażeniowy 3 (4)-biegunowy w rozdzielnicach  Rozłącznik bezpiecznikowy typu Z-SLS/3, 3-bieg. wkładki D01 - 16 A
</t>
  </si>
  <si>
    <t xml:space="preserve">Rozłącznik lub wyłącznik przeciwporażeniowy 3 (4)-biegunowy w rozdzielnicach  Wyłącznik nadprądowy typu FAZ-C25/4, 25 A, char. C
</t>
  </si>
  <si>
    <t xml:space="preserve">Wyłącznik nadprądowy 1-biegunowy w rozdzielnicach  Wyłącznik nadprądowy typu FAZ-C25/1, 25 A, char. C
</t>
  </si>
  <si>
    <t xml:space="preserve">Wyłącznik nadprądowy 1-biegunowy w rozdzielnicach  Wyłącznik nadprądowy typu FAZ-B25/1, 25 A, char. B
</t>
  </si>
  <si>
    <t xml:space="preserve">Wyłącznik nadprądowy 1-biegunowy w rozdzielnicach  Wyłącznik nadprądowy typu FAZ-B10/1, 10 A, char. B
</t>
  </si>
  <si>
    <t xml:space="preserve">Wyłącznik nadprądowy 1-biegunowy w rozdzielnicach  Wyłącznik nadprądowy typu FAZ-B6/1, 6 A, char. B
</t>
  </si>
  <si>
    <t xml:space="preserve">Rozłącznik lub wyłącznik przeciwporażeniowy 1 (2)-biegunowy w rozdzielnicach  Wyłącznik nadprądowo-różnicowoprądowy typu PFL6-20/1N/B/003, 20 A, char. B, 30 mA
</t>
  </si>
  <si>
    <t xml:space="preserve">Rozłącznik lub wyłącznik przeciwporażeniowy 1 (2)-biegunowy w rozdzielnicach  Wyłącznik nadprądowo-różnicowoprądowy typu PFL6-16/1N/B/003, 16 A, char. B, 30 mA
</t>
  </si>
  <si>
    <t xml:space="preserve">Rozłącznik lub wyłącznik przeciwporażeniowy 1 (2)-biegunowy w rozdzielnicach  Wyłącznik nadprądowo-różnicowoprądowy typu PFL6-10/1N/B/003, 10 A, char. B, 30 mA
</t>
  </si>
  <si>
    <t xml:space="preserve">Rozłącznik lub wyłącznik przeciwporażeniowy 3 (4)-biegunowy w rozdzielnicach  Stycznik 3-bieg. typu DILM7, 3 kW, cewka 230 V AC
</t>
  </si>
  <si>
    <t xml:space="preserve">Rozłącznik lub wyłącznik przeciwporażeniowy 3 (4)-biegunowy w rozdzielnicach  Rozłącznik typu OT80, 4-bieg., 80 A
</t>
  </si>
  <si>
    <t xml:space="preserve">Aparaty elektryczne o masie do 2.5 kg  Zasilacz impulsowy 230 V AC/ 24 V DC, 5 A
</t>
  </si>
  <si>
    <t xml:space="preserve">Gniazda instalacyjne wtyczkowe ze stykiem ochronnym natynkowe 2-biegunowe przykręcane o obciążalności do 16 A i przekroju przewodów do 2.5 mm2  Gniazdo 1f podwójne ze stykiem ochronnym
</t>
  </si>
  <si>
    <t xml:space="preserve">Dodatkowe wyposażenie rozdzielnic modułowych - listwa przyłączowa (zaciskowa)  Zaciski 35 mm2
</t>
  </si>
  <si>
    <t xml:space="preserve">Dodatkowe wyposażenie rozdzielnic modułowych - listwa przyłączowa (zaciskowa)  Zaciski 10 mm2
</t>
  </si>
  <si>
    <t xml:space="preserve">Dodatkowe wyposażenie rozdzielnic modułowych - listwa przyłączowa (zaciskowa)  Zaciski 2,5 mm2
</t>
  </si>
  <si>
    <t xml:space="preserve">Układanie przewodów 2.5 mm2 w pasmach 1- lub wielowarstwowych w szafach i na tablicach  Przewód Cu LgY-450/750V 2,5mm2
</t>
  </si>
  <si>
    <t xml:space="preserve">Układanie przewodów do 1.5 mm2 w pasmach 1- lub wielowarstwowych w szafach i na tablicach  Przewód Cu LgY-450/750V 1,5mm2
</t>
  </si>
  <si>
    <t xml:space="preserve">Montaż przekaźników o masie do 0.5 kg  Przekaźnik zmierzchowy AZ-112, 230 V + czujnik
</t>
  </si>
  <si>
    <t xml:space="preserve">Montaż łączników krzywkowych na prąd znamionowy do 15 A - 1 segment  Łącznik krzywkowy typu 4G10-51-U
</t>
  </si>
  <si>
    <t xml:space="preserve">Montaż łączników krzywkowych na prąd znamionowy do 15 A - dodatek za każdy następny segment
</t>
  </si>
  <si>
    <t xml:space="preserve">Dodatkowe wyposażenie rozdzielnic modułowych - listwa przyłączowa (zaciskowa)  Listwa zaciskowa 2,5 mm - 10 zacisków - kompletna
</t>
  </si>
  <si>
    <t xml:space="preserve">UPS o mocy 18 kW 3x400 V, baterie - podtrzymanie 15 minut, przystosowany do rozruchu silnika 4 kW
</t>
  </si>
  <si>
    <t xml:space="preserve">Agregat prądotwórczy 3x400 V AC, 22 kW, mobilny z gniazdem 63 A
</t>
  </si>
  <si>
    <t xml:space="preserve">Montaż przyścienny rozdzielnic, szaf, pulpitów, tablic przekaźnikowych i nastawczych o masie do 200 kg  Szafa stojąca, wolnostojąca, metalowa, wys. ~ 1500 mm, szer. 1000 mm, gł. 600 mm, IP54, szyny 45 A: L1, L2, L3, N, PE - zestaw kompletny
</t>
  </si>
  <si>
    <t xml:space="preserve">Rozłącznik lub wyłącznik przeciwporażeniowy 3 (4)-biegunowy w rozdzielnicach  Rozłącznik typu OT45E3, 45 A, 3-bieg.
</t>
  </si>
  <si>
    <t xml:space="preserve">Rozłącznik lub wyłącznik przeciwporażeniowy 3 (4)-biegunowy w rozdzielnicach  Ochronnik przeciwprzepięciowy typu DEHNguard M, TNS, typ 2, 4-bieg., 1,5 kV
</t>
  </si>
  <si>
    <t xml:space="preserve">Rozłącznik lub wyłącznik przeciwporażeniowy 1 (2)-biegunowy w rozdzielnicach  Rozłącznik bezpiecznikowy typu Z-SLS/3, 3-bieg. wkładki D01 - 16 A
</t>
  </si>
  <si>
    <t xml:space="preserve">Rozłącznik lub wyłącznik przeciwporażeniowy 1 (2)-biegunowy w rozdzielnicach  Rozłącznik bezpiecznikowy typu Z-SLS/1, 1-bieg. wkładki D02 - 25 A
</t>
  </si>
  <si>
    <t xml:space="preserve">Wyłącznik nadprądowy 1-biegunowy w rozdzielnicach  Wyłącznik nadprądowy typu FAZ-C4/1, 4 A, char. C
</t>
  </si>
  <si>
    <t xml:space="preserve">Wyłącznik nadprądowy 1-biegunowy w rozdzielnicach  Wyłącznik nadprądowy typu FAZ-B4/1, 4 A, char. B
</t>
  </si>
  <si>
    <t xml:space="preserve">Aparaty elektryczne o masie do 2.5 kg  Grzałka szafy
</t>
  </si>
  <si>
    <t xml:space="preserve">Aparaty elektryczne o masie do 5 kg  Przetwornica częstotliwości SINAMICSV20, 3AC 400 V - 4 kW
</t>
  </si>
  <si>
    <t xml:space="preserve">Dodatkowe wyposażenie rozdzielnic modułowych - listwa przyłączowa (zaciskowa)  Zaciski 16 mm2
</t>
  </si>
  <si>
    <t xml:space="preserve">Dodatkowe wyposażenie rozdzielnic modułowych - listwa przyłączowa (zaciskowa)  Zaciski 6 mm2
</t>
  </si>
  <si>
    <t xml:space="preserve">Montaż przekaźników o masie do 0.5 kg  Przekaźnik pomocniczy typu R3N; 3p; nap. cewki 24V DC; z gniazdem GZT3
</t>
  </si>
  <si>
    <t xml:space="preserve">Montaż przekaźników o masie do 0.5 kg  Przekaźnik pomocniczy typu R3N; 3p; nap. cewki 230V AC; z gniazdem GZT3
</t>
  </si>
  <si>
    <t xml:space="preserve">Montaż przekaźników o masie do 0.5 kg  Przekaźnik pomocniczy typu R4N; 4p; nap. cewki 24V DC; z gniazdem GZT4
</t>
  </si>
  <si>
    <t xml:space="preserve">Montaż przekaźników o masie do 0.5 kg  Przekaźnik czasowy RTx-151; 3 zestyki przełączne; nap. cewki 24V DC; funkcja opóźnione załączenie; zakres 1-20s; z gniazdem na szynę TH
</t>
  </si>
  <si>
    <t xml:space="preserve">Montaż przekaźników o masie do 0.5 kg  Przekaźnik interfejsowy typu PI6-1P; 1 zestyk przełączny; nap. cewki 24V DC
</t>
  </si>
  <si>
    <t xml:space="preserve">Montaż lampek sygnalizacyjnych okrągłych z pierścieniem dociskowym  Lampka sygnalizacyjna LED TWELVE; 24V DC; zielona
</t>
  </si>
  <si>
    <t xml:space="preserve">Montaż lampek sygnalizacyjnych okrągłych z pierścieniem dociskowym  Lampka sygnalizacyjna LED TWELVE; 24V DC; czerwona
</t>
  </si>
  <si>
    <t xml:space="preserve">Montaż lampek sygnalizacyjnych okrągłych z pierścieniem dociskowym  Lampka sygnalizacyjna LED TWELVE; 230V AC; czerwona
</t>
  </si>
  <si>
    <t xml:space="preserve">Montaż łączników warstwowych na prąd znamionowy do 10 A - 1 segment  Przełącznik typu 4G10-55-U; 10A; 690V; pozycje 1-2; 4 zestyki; montaż zatablicowy
</t>
  </si>
  <si>
    <t xml:space="preserve">Montaż łączników warstwowych na prąd znamionowy do 10 A - dodatek za każdy następny segment
</t>
  </si>
  <si>
    <t xml:space="preserve">Montaż łączników warstwowych na prąd znamionowy do 10 A - 1 segment  Przełącznik typu 4G10-91-U; 10A; 690V; pozycje 0-1;  2 zestyki; montaż zatablicowy
</t>
  </si>
  <si>
    <t xml:space="preserve">Montaż 2 - obwodowych przycisków sterowniczych pojedynczych  Przycisk typu NEF30-Kc 2Y; 2R; 24V DC; czerwony
</t>
  </si>
  <si>
    <t xml:space="preserve">Montaż 2 - obwodowych przycisków sterowniczych pojedynczych  Przycisk typu NEF30-Kz 2X; 2Z; 24V DC; zielony
</t>
  </si>
  <si>
    <t xml:space="preserve">Montaż sterowników tablicowych z sygnalizacja  Przycisk awaryjny typu NEF30-DRP c 3Y; 3R; dłoniowy ryglowany, odryglowywany przez obrót guzika; czerwony
</t>
  </si>
  <si>
    <t xml:space="preserve">Montaż łączników warstwowych na prąd znamionowy do 10 A - 1 segment  Przełącznik typu 4G10-52-U; 690V; pozycje 1-0-2;  4 zestyki; montaż zatablicowy
</t>
  </si>
  <si>
    <t xml:space="preserve">Montaż przekaźników o masie do 0.5 kg  Przekaźnik pomiarowy typu EMR6-I1-A-1; jednofazowy; do monitorowania natężenia prądu; 230V AC
</t>
  </si>
  <si>
    <t xml:space="preserve">Montaż listew zaciskowych  Kompletna listwa złożona z 10 zacisków bezpiecznikowych typu UT 4-HESILED 24 (5x20) GY  (kod 3074172)  wyposażona we wkładki bezpiecznikowe:  - 5A -1 szt.  - 1A - 9 szt.
</t>
  </si>
  <si>
    <t xml:space="preserve">Montaż listew zaciskowych  Kompletna listwa montażowa złożona z 120 zacisków typu TOPJOBS 2001-1201; 1,5mm2
</t>
  </si>
  <si>
    <t xml:space="preserve">Montaż listew zaciskowych  Kompletna listwa montażowa złożona z 20 zacisków typu TOPJOBS 2001-1201; 1,5mm2
</t>
  </si>
  <si>
    <t xml:space="preserve">Montaż listew zaciskowych  Kompletna listwa montażowa złożona z 90 zacisków typu TOPJOBS 2001-1201; 1,5mm2
</t>
  </si>
  <si>
    <t xml:space="preserve">Montaż listew zaciskowych  Kompletna listwa montażowa złożona z 50 zacisków typu TOPJOBS 2001-1201; 1,5mm2
</t>
  </si>
  <si>
    <t xml:space="preserve">Montaż listew zaciskowych  Kompletna listwa montażowa złożona z 10 zacisków typu TOPJOBS 2001-1201; 1,5mm2
</t>
  </si>
  <si>
    <t xml:space="preserve">Montaż listew zaciskowych  Kompletna listwa montażowa złożona z 5 zacisków typu TOPJOBS 2001-1201; 1,5mm2
</t>
  </si>
  <si>
    <t xml:space="preserve">Montaż listew zaciskowych  Kompletna listwa montażowa złożona z 4 zacisków typu TOPJOBS 2001-1201; 1,5mm2
</t>
  </si>
  <si>
    <t xml:space="preserve">Oprawy oświetleniowe przykręcane (zwykłe) - świetlówkowa do 4x40 W  Oprawa kasetonowa LED 44 W (odpowiednik świetlówek 4 x 18 W)
</t>
  </si>
  <si>
    <t xml:space="preserve">Oprawy oświetleniowe przykręcane (zwykłe) - świetlówkowa do 2x40 W  Oprawa liniowa LED 44 W (odpowiednik świetlówek 2 x 36 W)
</t>
  </si>
  <si>
    <t xml:space="preserve">Oprawy oświetleniowe przykręcane (zwykłe) - świetlówkowa do 2x20 W  Oprawa liniowa LED 22 W (odpowiednik świetlówek 2 x 18 W)
</t>
  </si>
  <si>
    <t xml:space="preserve">Oprawy oświetleniowe przykręcane (zwykłe) - świetlówkowa do 2x20 W  Oprawa typu plafoniera LED 22 W (odpowiednik świetlówek 2 x 18 W)
</t>
  </si>
  <si>
    <t xml:space="preserve">Oprawy oświetleniowe przykręcane (zwykłe) - żarowa  Oprawa ewakuacyjna LED z piktogramem (zasobnik 1 f, praca "na ciemno")
</t>
  </si>
  <si>
    <t xml:space="preserve">Łączniki natynkowo-wtynkowe w puszce szczękowej  Łącznik instalacyjny pojedynczy 10 A, wtynkowy
</t>
  </si>
  <si>
    <t xml:space="preserve">Aparaty elektryczne o masie do 2.5 kg  Łącznik w obudowie typu 4G16-90-PK, 1-bieg. poł. 0-1
</t>
  </si>
  <si>
    <t xml:space="preserve">Gniazda instalacyjne wtyczkowe ze stykiem ochronnym podtynkowe 2-biegunowe przelotowe podwójne o obciążalności do 10 A i przekroju przewodów do 2.5 mm2  Gniazdo wtynkowe podwójne ze stykami ochronnymi
</t>
  </si>
  <si>
    <t xml:space="preserve">Gniazda instalacyjne wtyczkowe ze stykiem ochronnym podtynkowe 2-biegunowe przelotowe podwójne o obciążalności do 10 A i przekroju przewodów do 2.5 mm2  Gniazdo wtynkowe podwójne ze stykami ochronnymi z kluczem
</t>
  </si>
  <si>
    <t xml:space="preserve">Przygotowanie podłoża pod osprzęt instalacyjny mocowany przez przykręcenie do konsolek osadzonych w podłożu - wykonanie ślepych otworów w podłożu ceglanym
</t>
  </si>
  <si>
    <t xml:space="preserve">Przygotowanie podłoża pod osprzęt instalacyjny mocowany przez przykręcenie do kołków plastykowych osadzonych w podłożu ceglanym
</t>
  </si>
  <si>
    <t xml:space="preserve">Puszki instalacyjne podtynkowe pojedyncze o śr.do 60 mm  Puszka PO 60mm końcowa bez pokrywy
</t>
  </si>
  <si>
    <t xml:space="preserve">Puszki z tworzywa sztucznego o wym. 75x75 mm o 4 wylotach dla przewodów o przekroju do 2.5 mm2  Puszka odgał.n/t z PVC PO-75x75/380 IP-42
</t>
  </si>
  <si>
    <t xml:space="preserve">Aparaty elektryczne o masie do 10 kg  Zestaw gniazd remontowych z gniazdami:  3f - 32 A - 1 szt.  3f - 16 A - 1 szt.  1f - 16 A - 3 szt.  i własnymi zabezpieczeniami nadprądowymi   i różnicowo-prądowymi 30 mA
</t>
  </si>
  <si>
    <t xml:space="preserve">Aparaty elektryczne o masie do 2.5 kg  Wtyczka 63 A zamontowana w skrzynce IP55
</t>
  </si>
  <si>
    <t xml:space="preserve">Montaż opraw oświetlenia zewnętrznego na wysięgniku  Oprawa oświetleniowa uliczna/placowa LED, 100 W, 3000 K
</t>
  </si>
  <si>
    <t xml:space="preserve">Montaż i stawianie słupów oświetleniowych o masie do 100 kg  Słup oświetleniowy h = 8 m  Fundament prefabrykowany  Tabl.bezp.ośw.zewn.z zabezpieczeniem 2 x C6, 30 mA
</t>
  </si>
  <si>
    <t xml:space="preserve">Montaż wysięgników rurowych o masie do 15 kg na słupie  Wysięgnik rur.2-ram.0,9m do sł.S-60,80,95
</t>
  </si>
  <si>
    <t xml:space="preserve">Montaż przewodów do opraw oświetleniowych - wciąganie w słupy, rury osłonowe i wysięgniki przy wysokości latarń do 10 m  Przewód YDY-450/750V 3x1,5mm2
</t>
  </si>
  <si>
    <t xml:space="preserve">Układanie kabli o masie do 2.0 kg/m w budynkach, budowlach lub na estakadach z mocowaniem  Kabel energetyczny typu YKY 4x25, 0,6/1 kV
</t>
  </si>
  <si>
    <t xml:space="preserve">Układanie kabli o masie do 2.0 kg/m w budynkach, budowlach lub na estakadach z mocowaniem  Kabel energetyczny typu YKYżo 5x16, 0,6/1 kV
</t>
  </si>
  <si>
    <t xml:space="preserve">Układanie kabli o masie do 1.0 kg/m w budynkach, budowlach lub na estakadach z mocowaniem  Kabel energetyczny typu YKYżo 5x10, 0,6/1 kV
</t>
  </si>
  <si>
    <t xml:space="preserve">Układanie kabli o masie do 0.5 kg/m w budynkach, budowlach lub na estakadach z mocowaniem  Kabel energetyczny typu YKYżo 5x6, 0,6/1 kV
</t>
  </si>
  <si>
    <t xml:space="preserve">Układanie kabli o masie do 0.5 kg/m w korytach i kanałach elektroinstalacyjnych  Kabel energetyczny typu YKYżo 5x1,5, 0,6/1 kV
</t>
  </si>
  <si>
    <t xml:space="preserve">Układanie kabli o masie do 0.5 kg/m w korytach i kanałach elektroinstalacyjnych  Kabel energetyczny typu YKYżo 3x6, 0,6/1 kV
</t>
  </si>
  <si>
    <t xml:space="preserve">Układanie kabli o masie do 0.5 kg/m w korytach i kanałach elektroinstalacyjnych  Kabel energetyczny typu YKYżo 3x2,5, 0,6/1 kV
</t>
  </si>
  <si>
    <t xml:space="preserve">Układanie kabli o masie do 0.5 kg/m w korytach i kanałach elektroinstalacyjnych  Kabel energetyczny typu YKYżo 3x1,5, 0,6/1 kV
</t>
  </si>
  <si>
    <t xml:space="preserve">Układanie kabli o masie do 0.5 kg/m w korytach i kanałach elektroinstalacyjnych  Kabel energetyczny typu 2YSLCYK-J 4x2,5
</t>
  </si>
  <si>
    <t xml:space="preserve">Przewody kabelkowe o łącznym przekroju żył do 7.5 mm2 układane w gotowych korytkach i na drabinkach bez mocowania  Przewód YDYżo-450/750V 3x2,5mm2
</t>
  </si>
  <si>
    <t xml:space="preserve">Przewody kabelkowe o łącznym przekroju żył do 7.5 mm2 układane w gotowych korytkach i na drabinkach bez mocowania  Przewód YDYżo-450/750V 3x1,5mm2
</t>
  </si>
  <si>
    <t xml:space="preserve">Przewody kabelkowe o łącznym przekroju żył do 7.5 mm2 układane w gotowych korytkach i na drabinkach bez mocowania  Przewód YDY-450/750V 2x1,5mm2
</t>
  </si>
  <si>
    <t xml:space="preserve">Układanie kabli o masie do 0.5 kg/m w korytach i kanałach elektroinstalacyjnych  Kabel sterowniczy YKSYżo 19x1,5
</t>
  </si>
  <si>
    <t xml:space="preserve">Układanie kabli o masie do 0.5 kg/m w korytach i kanałach elektroinstalacyjnych  Kabel sterowniczy YKSYżo 14x1,5
</t>
  </si>
  <si>
    <t xml:space="preserve">Układanie kabli o masie do 0.5 kg/m w korytach i kanałach elektroinstalacyjnych  Kabel sterowniczy YKSYżo 7x1,5
</t>
  </si>
  <si>
    <t xml:space="preserve">Układanie kabli o masie do 0.5 kg/m w korytach i kanałach elektroinstalacyjnych  Kabel sterowniczy PROFINET 2x2x0,64
</t>
  </si>
  <si>
    <t xml:space="preserve">Ręczne kopanie rowów dla kabli o głębokości do 0,8 m i szer. dna do 0,6 m w gruncie kat. IV
</t>
  </si>
  <si>
    <t xml:space="preserve">Nasypanie warstwy piasku na dnie rowu kablowego o szerokości do 0,6 m / krotność 2 - podsypka i zasypka
</t>
  </si>
  <si>
    <t xml:space="preserve">Ręczne zasypywanie rowów dla kabli o głębokości do 0,8 m i szer. dna do 0,6 m w gruncie kat. IV
</t>
  </si>
  <si>
    <t xml:space="preserve">Układanie kabli o masie do 0.5 kg/m w rowach kablowych ręcznie  Kabel energetyczny typu YKYżo 5x6, 0,6/1 kV
</t>
  </si>
  <si>
    <t xml:space="preserve">Układanie kabli o masie do 0.5 kg/m w rowach kablowych ręcznie  Kabel energetyczny typu YKYżo 3x2,5, 0,6/1 kV
</t>
  </si>
  <si>
    <t xml:space="preserve">Montaż głowic kablowych - zarobienie na sucho końca kabla 4-żyłowego o przekroju do 50 mm2 na napięcie do 1 kV o izolacji i powłoce z tworzyw sztucznych  Końcówka kablowa na żyłach Cu K 25mm2
</t>
  </si>
  <si>
    <t xml:space="preserve">Zarobienie na sucho końca kabla 5-żyłowego o przekroju żył do 16 mm2 na napięcie do 1 kV o izolacji i powłoce z tworzyw sztucznych  Końcówka kablowa na żyłach Cu K 16mm2
</t>
  </si>
  <si>
    <t xml:space="preserve">Zarobienie na sucho końca kabla 5-żyłowego o przekroju żył 10 mm2 na napięcie do 1 kV o izolacji i powłoce z tworzyw sztucznych  Końcowka kablowa na żyłach Cu K 10mm2
</t>
  </si>
  <si>
    <t xml:space="preserve">Zarobienie na sucho końca kabla 5-żyłowego o przekroju żył 6 mm2 na napięcie do 1 kV o izolacji i powłoce z tworzyw sztucznych  Końcowka kablowa na żyłach Cu K 6mm2
</t>
  </si>
  <si>
    <t xml:space="preserve">Zarobienie na sucho końca kabla 3-żyłowego o przekroju żył 6 mm2 na napięcie do 1 kV o izolacji i powłoce z tworzyw sztucznych  Końcowka kablowa na żyłach Cu K 6mm2
</t>
  </si>
  <si>
    <t xml:space="preserve">Montaż głowic kablowych - zarobienie na sucho końca kabla 4-żyłowego o przekroju 2,5 mm2 na napięcie do 1 kV o izolacji i powłoce z tworzyw sztucznych  Końcowka kablowa na żyłach Cu K 2,5mm2
</t>
  </si>
  <si>
    <t xml:space="preserve">Zarobienie na sucho końca kabla 3-żyłowego o przekroju żył 2,5 mm2 na napięcie do 1 kV o izolacji i powłoce z tworzyw sztucznych  Końcowka kablowa na żyłach Cu K 2,5mm2
</t>
  </si>
  <si>
    <t xml:space="preserve">Zarobienie na sucho końca kabla 3-żyłowego o przekroju żył 1,5 mm2 na napięcie do 1 kV o izolacji i powłoce z tworzyw sztucznych  Końcowka kablowa na żyłach Cu K 1,5mm2
</t>
  </si>
  <si>
    <t xml:space="preserve">Obróbka kabli sygnalizacyjnych i sterowniczych wielożyłowych (do 8 żył)
</t>
  </si>
  <si>
    <t xml:space="preserve">Obróbka kabli sygnalizacyjnych i sterowniczych wielożyłowych (do 16 żył)
</t>
  </si>
  <si>
    <t xml:space="preserve">Obróbka kabli sygnalizacyjnych i sterowniczych wielożyłowych (do 24 żył)
</t>
  </si>
  <si>
    <t xml:space="preserve">Przewody uziemiające i wyrównawcze w budynkach ułożone luzem  Przewód elastyczny LgY750żo 1x25
</t>
  </si>
  <si>
    <t xml:space="preserve">Przewody uziemiające i wyrównawcze w budynkach ułożone luzem  Przewód elastyczny LgY750żo 1x10
</t>
  </si>
  <si>
    <t xml:space="preserve">Ognioochronna farba pęczniejąca PYRO-SAFE FLAMMOPLAST KS-1 12,5 kg
</t>
  </si>
  <si>
    <t xml:space="preserve">System kamer:  - 4 x kamera stacjonarna typu DS.-2CD1643G0-I(Z), HD, IP67,  - 1 x rejestrator typu DS.-76XXNI-K2(P),  - 1(4) x monitor typu DS.-D5022QE-B(eng),  - komplet kabli
</t>
  </si>
  <si>
    <t xml:space="preserve">System nagłośnieniowy:  2 głośniki IP67, wzmacniacz, mikrofon, komplet kabli
</t>
  </si>
  <si>
    <t xml:space="preserve">Dzwonek alarmowy + centralka, komplet kabli
</t>
  </si>
  <si>
    <t xml:space="preserve">System tablica informacyjna LED + komputer, komplet kabli
</t>
  </si>
  <si>
    <t xml:space="preserve">Sygnalizator świetlny
</t>
  </si>
  <si>
    <t xml:space="preserve">System SCADA
</t>
  </si>
  <si>
    <t xml:space="preserve">Montaż uziomów poziomych w wykopie o głębokości do 0.6 m; kat.gruntu IV  Bednarka ocynkowana Fe/Zn 40x4mm
</t>
  </si>
  <si>
    <t xml:space="preserve">Przewody uziemiające i wyrównawcze w budynkach mocowane na wspornikach ściennych na podłożu innym niż drewno  Bednarka Fe/Zn 30x4mm
</t>
  </si>
  <si>
    <t xml:space="preserve">Przewody uziemiające i wyrównawcze w budynkach mocowane na wspornikach ściennych na podłożu innym niż drewno  Bednarka Fe/Zn 20x4mm
</t>
  </si>
  <si>
    <t xml:space="preserve">Przewody instalacji odgromowej nienaprężane poziome mocowane na wspornikach obsadzanych  Drut FeZn fi8mm
</t>
  </si>
  <si>
    <t xml:space="preserve">Przewody instalacji odgromowej nienaprężane pionowe mocowane na wspornikach wstrzeliwanych  Drut FeZn fi8mm
</t>
  </si>
  <si>
    <t xml:space="preserve">Przewody uziemiające i wyrównawcze w budynkach mocowane na wspornikach ściennych na podłożu innym niż drewno
</t>
  </si>
  <si>
    <t xml:space="preserve">Badanie linii kablowej nn - kabel 3-żyłowy
</t>
  </si>
  <si>
    <t xml:space="preserve">Badanie linii kablowej nn - kabel 4-żyłowy
</t>
  </si>
  <si>
    <t xml:space="preserve">Badanie linii kablowej nn - kabel 5-żyłowy
</t>
  </si>
  <si>
    <t xml:space="preserve">Badanie linii kablowej - kabel sygnalizacyjny 5-żyłowy
</t>
  </si>
  <si>
    <t xml:space="preserve">Badanie linii kablowej - kabel sygnalizacyjny 7-żyłowy
</t>
  </si>
  <si>
    <t xml:space="preserve">Badanie linii kablowej - kabel sygnalizacyjny 14-żyłowy
</t>
  </si>
  <si>
    <t xml:space="preserve">Badanie linii kablowej - kabel sygnalizacyjny 19-żyłowy
</t>
  </si>
  <si>
    <t xml:space="preserve">Sprawdzenie samoczynnego wyłączania zasilania (pierwsza próba)
</t>
  </si>
  <si>
    <t xml:space="preserve">Sprawdzenie samoczynnego wyłączania zasilania (następna próba)
</t>
  </si>
  <si>
    <t xml:space="preserve">Sprawdzenie i pomiary przekaźników czasowych
</t>
  </si>
  <si>
    <t xml:space="preserve">Aparaty elektryczne o masie do 2.5 kg  Zasilacz impulsowy 230 V AC/ 24 V DC, 5 A
</t>
  </si>
  <si>
    <t xml:space="preserve">Drabinki kablowe - proste, narożne, przykręcane, redukcyjne o szerokości do 200 mm przykręcane do gotowych otworów  Drabinka kablowa DKP200H50/3 N
</t>
  </si>
  <si>
    <t xml:space="preserve">Wykucie bruzd pionowych lub skośnych o przekroju do 100 cm2 w ścianach murowanych (wraz z zamurowaniem po montażu przewodów)
</t>
  </si>
  <si>
    <t xml:space="preserve">Rurociągi z tworzyw sztucznych (PP Stabi) o śr. zewnętrznej 25 mm o połączeniach zgrzewanych, na ścianach w budynkach niemieszkalnych (prowadzone w peszlu)
</t>
  </si>
  <si>
    <t xml:space="preserve">Rurociągi z tworzyw sztucznych (PP Stabi) o śr. zewnętrznej 20 mm o połączeniach zgrzewanych, na ścianach w budynkach niemieszkalnych (prowadzone w peszlu)
</t>
  </si>
  <si>
    <t xml:space="preserve">Dodatki za podejścia dopływowe w rurociągach z tworzyw sztucznych do zaworów czerpalnych i ogrzewaczy o połączeniu sztywnym o śr. zewnętrznej 20 mm
</t>
  </si>
  <si>
    <t xml:space="preserve">Dodatki za podejścia dopływowe w rurociągach z tworzyw sztucznych do płuczek o połączeniu elastycznym metalowym o śr. zewnętrznej 20 mm
</t>
  </si>
  <si>
    <t xml:space="preserve">Zawory przelotowe kulowe kątowe instalacji wodociągowych z rur z tworzyw sztucznych o śr. nominalnej 15 mm (przy WC)
</t>
  </si>
  <si>
    <t xml:space="preserve">Zawory przelotowe kulowe instalacji wodociągowych z rur z tworzyw sztucznych o śr. nominalnej 20 mm (przy podgrzewaczu)
</t>
  </si>
  <si>
    <t xml:space="preserve">Zawór antyskażniowy typ EA instalacji wodociągowych z rur z tworzyw sztucznych o śr. nominalnej 20 mm
</t>
  </si>
  <si>
    <t xml:space="preserve">Zawór kulowy instalacji wodociągowych z rur z tworzyw sztucznych o śr. nominalnej 20 mm z odwodnieniem
</t>
  </si>
  <si>
    <t xml:space="preserve">Dodatki za wykonanie obustronnych podejść do wodomierzy skrzydełkowych o śr. nominalnej 20 mm w rurociągach z tworzyw sztucznych
</t>
  </si>
  <si>
    <t xml:space="preserve">Wodomierz skrzydełkowy typ JS-1,5-G1-N o śr. nominalnej 20 mm (w pozycji ujęto 2 zawory kulowe)
</t>
  </si>
  <si>
    <t xml:space="preserve">Baterie umywalkowe jednouchwytowe o śr. nominalnej 15 mm
</t>
  </si>
  <si>
    <t xml:space="preserve">Baterie zmywakowe stojące o śr. nominalnej 15 mm
</t>
  </si>
  <si>
    <t xml:space="preserve">Baterie natryskowe z natryskiem przesuwnym o śr. nominalnej 15 mm
</t>
  </si>
  <si>
    <t xml:space="preserve">Urządzenia do podgrzewania - Elektryczny pojemnościowy podgrzewacz typ OSV.ECO-60 lub o równoważnych parametrach
</t>
  </si>
  <si>
    <t xml:space="preserve">Próba szczelności instalacji wodociągowych z rur z tworzyw sztucznych w budynkach niemieszkalnych (rurociąg o śr. do 63 mm)
</t>
  </si>
  <si>
    <t xml:space="preserve">Płukanie instalacji wodociągowej w budynkach niemieszkalnych
</t>
  </si>
  <si>
    <t xml:space="preserve">WSZYSTKIE PRACE ZWIĄZANE Z ODCINKIEM PRZEWODU KANALIZACJI SANITARNEJ MIĘDZY PRZEPOMPOWNIĄ I BUDYNKIEM (t.j. wykop, jego umocnienie i zasypanie oraz montaż rurociągu wraz z podsypkami i obsypkami) UJĘTE W ROZDZIALE 2
</t>
  </si>
  <si>
    <t xml:space="preserve">Podłoża pod kanały z materiałów sypkich grub. 10 cm (wewnątrz budynku)
</t>
  </si>
  <si>
    <t xml:space="preserve">Rurociągi z PVC kanalizacyjne o śr. 160 mm w gotowych wykopach, wewnątrz budynków o połączeniach wciskowych
</t>
  </si>
  <si>
    <t xml:space="preserve">Rurociągi z PVC kanalizacyjne o śr. 110 mm w gotowych wykopach, wewnątrz budynków o połączeniach wciskowych
</t>
  </si>
  <si>
    <t xml:space="preserve">Rurociągi z PVC kanalizacyjne o śr. 75 mm w gotowych wykopach, wewnątrz budynków o połączeniach wciskowych
</t>
  </si>
  <si>
    <t xml:space="preserve">Rurociągi z PVC kanalizacyjne o śr. 50 mm w gotowych wykopach, wewnątrz budynków o połączeniach wciskowych
</t>
  </si>
  <si>
    <t xml:space="preserve">Rurociągi z PVC kanalizacyjne o śr. 40 mm w gotowych wykopach, wewnątrz budynków o połączeniach wciskowych
</t>
  </si>
  <si>
    <t xml:space="preserve">Rurociągi z PP kanalizacyjne o śr. 110 mm na ścianach w budynkach niemieszkalnych o połączeniach wciskowych
</t>
  </si>
  <si>
    <t xml:space="preserve">Rurociągi z PP kanalizacyjne o śr. 40 mm na ścianach w budynkach niemieszkalnych o połączeniach wciskowych
</t>
  </si>
  <si>
    <t xml:space="preserve">Dodatki za wykonanie podejść odpływowych z PP o śr. 40 mm o połączeniach klejonych
</t>
  </si>
  <si>
    <t xml:space="preserve">Dodatki za wykonanie podejść odpływowych z PP o śr. 50 mm o połączeniach wciskowych
</t>
  </si>
  <si>
    <t xml:space="preserve">Dodatki za wykonanie podejść odpływowych z PP o śr. 110 mm o połączeniach wciskowych
</t>
  </si>
  <si>
    <t xml:space="preserve">Rury wywiewne z PP o połączeniu wciskowym o śr. 110 mm
</t>
  </si>
  <si>
    <t xml:space="preserve">Czyszczaki z PP kanalizacyjne o śr. 110 mm o połączeniach wciskowych
</t>
  </si>
  <si>
    <t xml:space="preserve">Syfony pojedyncze z tworzywa sztucznego
</t>
  </si>
  <si>
    <t xml:space="preserve">Zlewozmywak jednokomorowy z blachy nierdzewnej na szafce
</t>
  </si>
  <si>
    <t xml:space="preserve">Umywalki pojedyncze porcelanowe z syfonem gruszkowym
</t>
  </si>
  <si>
    <t xml:space="preserve">Ustępy z płuczką ustępową typu "kompakt"
</t>
  </si>
  <si>
    <t xml:space="preserve">Brodziki natryskowe
</t>
  </si>
  <si>
    <t xml:space="preserve">Wykopy liniowe o ścianach pionowych pod fundamenty, rurociągi, kolektory w gruntach suchych kat.III-IV z wydobyciem urobku łopatą lub wyciągiem ręcznym; głębokość do 3.0 m, szerokość 0.8-1.5 m
</t>
  </si>
  <si>
    <t xml:space="preserve">Wykopy liniowe o ścianach pionowych pod fundamenty, rurociągi, kolektory w gruntach suchych kat. III-IV z wydobyciem urobku łopatą lub wyciągiem ręcznym; głębokość do 3,0 m, szerokość 1,6-2,5 m
</t>
  </si>
  <si>
    <t xml:space="preserve">Umocnienie pionowych ścian wykopów o głęb.do 3m pod obiekty specjalne w gruntach suchych kat.III-IV palami szalunkowymi stalowymi wraz z rozbiórką
</t>
  </si>
  <si>
    <t xml:space="preserve">Podłoża pod kanały i obiekty z materiałów sypkich grub. 10 cm
</t>
  </si>
  <si>
    <t xml:space="preserve">Podłoża pod kanały z materiałów sypkich grub. 20 cm
</t>
  </si>
  <si>
    <t xml:space="preserve">Zasypywanie wykopów spycharkami z przemieszczeniem gruntu na odl. do 10 m w gruncie kat. I-III
</t>
  </si>
  <si>
    <t xml:space="preserve">Zagęszczenie zasypów ubijakami mechanicznymi; grunty spoiste kat. III-IV
</t>
  </si>
  <si>
    <t xml:space="preserve">Roboty ziemne wykonywane koparkami podsiębiernymi 0.60 m3 w ziemi kat.I-III uprzednio zmagazynowanej w hałdach z transportem urobku samochodami samowyładowczymi na odl.do 1 km
</t>
  </si>
  <si>
    <t xml:space="preserve">Nakłady uzupełniające za każde dalsze rozpoczęte 0.5 km transportu ponad 1 km samochodami samowyładowczymi po drogach utwardzonych ziemi kat.III-IV (dodatek za 9 km) Krotność = 18
</t>
  </si>
  <si>
    <t xml:space="preserve">Podłączenie instalacji do sieci wodociągowej - nasady rurowe (opaski) na istniejących rurociągach z tworzywa sztucznego o śr. 160 mm (Nawiertka przyłączeniowa DN 160/40)
</t>
  </si>
  <si>
    <t xml:space="preserve">Zasuwa o śr. 40 mm z miękkim uszcelnieniem klina z obudową teleskopową i skrzynką do zasuw (montowana na rurociągu PE)
</t>
  </si>
  <si>
    <t xml:space="preserve">Sieci wodociągowe - montaż rurociągów z rur polietylenowych (PE 100 SDR11) o śr. zewnętrznej 40x2,4 mm - wykopy umocnione
</t>
  </si>
  <si>
    <t xml:space="preserve">Przeciąganie rurociągów przewodowych o śr. nominalnej 40 mm w rurach ochronnych  (tylko R i S)
</t>
  </si>
  <si>
    <t xml:space="preserve">Oznakowanie trasy wodociągu ułożonego w ziemi taśmą z tworzywa sztucznego z drutem identyfikacyjnym
</t>
  </si>
  <si>
    <t xml:space="preserve">Wiercenie otworów o głębokości do 40 cm śr. do 80 mm techniką diamentową w betonie zbrojonym (wraz z uszczelnieniem)
</t>
  </si>
  <si>
    <t xml:space="preserve">Studnie kanalizacyjne systemowe o śr. 1000 mm z tworzywa sztucznego - zamknięcie włazem typu ciężkiego
</t>
  </si>
  <si>
    <t xml:space="preserve">Kanały z rur PVC łączonych na wcisk o śr. zewn. 110 mm - wykopy umocnione
</t>
  </si>
  <si>
    <t xml:space="preserve">Sieci wodociągowe - montaż rurociągów z rur polietylenowych (PE 100 SDR17) fi63x3,8 - wykopy umocnione
</t>
  </si>
  <si>
    <t xml:space="preserve">Próba wodna szczelności sieci wodociągowych z rur PE o śr.nominalnej do 90 mm (L=149,0 m)
</t>
  </si>
  <si>
    <t xml:space="preserve">Zakup i montaż zasuw odcinających - komplet:  - zasuwa z króćcami PE dla wody Dn 32 - 2 szt.  - obudowa teleskopowa Dn 32 RD=1,3-1,8 - 2 szt.  - skrzynka uliczna z żeliwna - 2 szt.
</t>
  </si>
  <si>
    <t xml:space="preserve">Sieci wodociągowe - montaż rurociągów z rur polietylenowych (PE 100 SDR17) fi50x3,0 - wykopy umocnione
</t>
  </si>
  <si>
    <t xml:space="preserve">Montaż kształtek ciśnieniowych PE o połączeniach zgrzewanych (czyszczak - trójnik D50/50/50 m + korek) o śr.zewnętrznej 50 mm (w studni K4S)
</t>
  </si>
  <si>
    <t xml:space="preserve">Przeciąganie rurociągów przewodowych o śr. nominalnej 50 mm w rurach ochronnych  (tylko R i S)
</t>
  </si>
  <si>
    <t xml:space="preserve">Próba wodna szczelności sieci kanalizacji ciśnieniowej z rur PE o śr.nominalnej do 90 mm (L=140,9 m)
</t>
  </si>
  <si>
    <t xml:space="preserve">Przebicie otworów w ścianach dla osadzenia zaworów świeżego powietrza
</t>
  </si>
  <si>
    <t xml:space="preserve">Zakup i montaż - samonastawny zawór świeżego powietrza typ VTK-160
</t>
  </si>
  <si>
    <t xml:space="preserve">Przebicie otworów w ścianach dla przejścia kanałów wentylacyjnych wywiewnych
</t>
  </si>
  <si>
    <t xml:space="preserve">Przewody wentylacyjne z blachy stalowej ocynkowanej śr&lt; 200
</t>
  </si>
  <si>
    <t xml:space="preserve">Zawór wentylacyjny typ ZW fi160
</t>
  </si>
  <si>
    <t xml:space="preserve">Zawór wentylacyjny typ ZW fi125
</t>
  </si>
  <si>
    <t xml:space="preserve">Przebicie otworów w ścianach dla osadzenia wyrzutni powietrza.
</t>
  </si>
  <si>
    <t xml:space="preserve">Czerpnia ścienna kołowa typ C  fi160
</t>
  </si>
  <si>
    <t xml:space="preserve">Zakup i montaż - wentylator kanałowy   typ TD  500 / 160
</t>
  </si>
  <si>
    <t xml:space="preserve">Klimatyzator ścienny 5,3 kW + jednostka zewnętrzna 5,3 kW. Czynnik chłodniczy R32.
</t>
  </si>
  <si>
    <t xml:space="preserve">Rurociągi miedziane o połączeniach lutowanych na ścianach budynku śr.12 wraz z izolacją
</t>
  </si>
  <si>
    <t xml:space="preserve">Rurociągi miedziane o połączeniach lutowanych na ścianach budynku śr.6  wraz z izolacji
</t>
  </si>
  <si>
    <t xml:space="preserve">Instalacja odprowadzenia skroplin dn25 - rury propylenowe
</t>
  </si>
  <si>
    <t xml:space="preserve">Próba szczelności instalacji wodociągowych z rur z tworzyw sztucznych - próba zasadnicza (pulsacyjna)
</t>
  </si>
  <si>
    <t xml:space="preserve">Próba szczelności urządzeń i instalacji obiegu freonu itp. o wydajności 2.5 tys.kcal/h
</t>
  </si>
  <si>
    <t xml:space="preserve">Uruchomienie klimatyzatora z jednostką zewnętrzną
</t>
  </si>
  <si>
    <t xml:space="preserve">Montaż grzejników konwektorowych elektrycznych typ GE stacjonarnych na ścianie - grzejnik elektryczny 1,5 kW
</t>
  </si>
  <si>
    <t xml:space="preserve">Montaż grzejników konwektorowych elektrycznych typ GE stacjonarnych na ścianie - grzejnik elektryczny 1,0 kW
</t>
  </si>
  <si>
    <t xml:space="preserve">Montaż grzejników konwektorowych elektrycznych typ GE stacjonarnych na ścianie - grzejnik elektryczny 0,5 kW
</t>
  </si>
  <si>
    <t xml:space="preserve">Montaż grzejników konwektorowych elektrycznych typ GE stacjonarnych na ścianie - grzejnik elektryczny 0,3 kW
</t>
  </si>
  <si>
    <t xml:space="preserve">Roboty budowlane w zakresie budowy rurociągów, linii komunikacyjnych i elektroenergetycznych, autostrad, dróg, lotnisk i kolei; wyrównywanie terenu  - ROBOTY W ZAKRESIE DZIAŁKI 60
</t>
  </si>
  <si>
    <t>„Remont śluzy Guzianka I”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</si>
</sst>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-* #,##0\ _Z_ł_-;\-* #,##0\ _Z_ł_-;_-* &quot;-&quot;\ _Z_ł_-;_-@_-"/>
    <numFmt numFmtId="182" formatCode="_-* #,##0.00\ _Z_ł_-;\-* #,##0.00\ _Z_ł_-;_-* &quot;-&quot;??\ _Z_ł_-;_-@_-"/>
    <numFmt numFmtId="183" formatCode="#,##0;&quot;-&quot;#,##0"/>
    <numFmt numFmtId="184" formatCode="#,##0;[Red]&quot;-&quot;#,##0"/>
    <numFmt numFmtId="185" formatCode="#,##0.00;&quot;-&quot;#,##0.00"/>
    <numFmt numFmtId="186" formatCode="#,##0.00;[Red]&quot;-&quot;#,##0.00"/>
    <numFmt numFmtId="187" formatCode="0.00000"/>
    <numFmt numFmtId="188" formatCode="0.0000"/>
    <numFmt numFmtId="189" formatCode="0.000"/>
    <numFmt numFmtId="190" formatCode="#,##0.00000"/>
    <numFmt numFmtId="191" formatCode="0&quot; *&quot;"/>
    <numFmt numFmtId="192" formatCode="[$€-2]\ #,##0.00_);[Red]\([$€-2]\ #,##0.00\)"/>
    <numFmt numFmtId="193" formatCode="0.00000000"/>
    <numFmt numFmtId="194" formatCode="0.0000000"/>
    <numFmt numFmtId="195" formatCode="0.000000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&quot; zł&quot;#,##0.00_);\(&quot; zł&quot;#,##0.00\)"/>
    <numFmt numFmtId="203" formatCode="_-* #,##0\ _z_ł_-;\-* #,##0\ _z_ł_-;_-* &quot;-&quot;??\ _z_ł_-;_-@_-"/>
    <numFmt numFmtId="204" formatCode="00\-000"/>
    <numFmt numFmtId="205" formatCode="0.00;[Red]0.00"/>
    <numFmt numFmtId="206" formatCode="#,##0.00;[Red]#,##0.00"/>
    <numFmt numFmtId="207" formatCode="0;[Red]0"/>
    <numFmt numFmtId="208" formatCode="#,##0;[Red]#,##0"/>
    <numFmt numFmtId="209" formatCode="0.0;[Red]0.0"/>
    <numFmt numFmtId="210" formatCode="#,##0.0;[Red]#,##0.0"/>
    <numFmt numFmtId="211" formatCode="0.000;[Red]0.000"/>
    <numFmt numFmtId="212" formatCode="0\+000"/>
    <numFmt numFmtId="213" formatCode="#,##0\ _z_ł"/>
    <numFmt numFmtId="214" formatCode="#,##0.00\ _z_ł"/>
    <numFmt numFmtId="215" formatCode="_-* #,##0.00\ _z_ł_-;\-* #,##0.00\ _z_ł_-;_-* \-??\ _z_ł_-;_-@_-"/>
    <numFmt numFmtId="216" formatCode="#,##0.00\ ;&quot;- &quot;#,##0.00\ ;0.00\ "/>
    <numFmt numFmtId="217" formatCode="#,##0.00\ ;\-\ #,##0.00\ ;0.00\ "/>
  </numFmts>
  <fonts count="9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Pl Courier New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zcionka tekstu podstawowego"/>
      <family val="2"/>
    </font>
    <font>
      <sz val="11"/>
      <color indexed="59"/>
      <name val="Czcionka tekstu podstawowego"/>
      <family val="2"/>
    </font>
    <font>
      <b/>
      <sz val="11"/>
      <color indexed="19"/>
      <name val="Czcionka tekstu podstawowego"/>
      <family val="2"/>
    </font>
    <font>
      <sz val="10"/>
      <color indexed="8"/>
      <name val="MS Sans Serif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8"/>
      <color indexed="57"/>
      <name val="Calibri Light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9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/>
      <top style="medium"/>
      <bottom style="thin"/>
      <diagonal style="thin"/>
    </border>
    <border>
      <left/>
      <right/>
      <top style="thin"/>
      <bottom/>
    </border>
    <border>
      <left style="thin"/>
      <right/>
      <top style="medium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</borders>
  <cellStyleXfs count="3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Font="0" applyBorder="0" applyAlignment="0" applyProtection="0"/>
    <xf numFmtId="0" fontId="1" fillId="3" borderId="0" applyNumberFormat="0" applyBorder="0" applyAlignment="0" applyProtection="0"/>
    <xf numFmtId="0" fontId="1" fillId="4" borderId="0" applyBorder="0" applyAlignment="0" applyProtection="0"/>
    <xf numFmtId="0" fontId="1" fillId="5" borderId="0" applyBorder="0" applyAlignment="0" applyProtection="0"/>
    <xf numFmtId="0" fontId="77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8" fillId="8" borderId="0" applyNumberFormat="0" applyBorder="0" applyAlignment="0" applyProtection="0"/>
    <xf numFmtId="0" fontId="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7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77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8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77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8" fillId="8" borderId="0" applyNumberFormat="0" applyBorder="0" applyAlignment="0" applyProtection="0"/>
    <xf numFmtId="0" fontId="7" fillId="2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77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8" fillId="26" borderId="0" applyNumberFormat="0" applyBorder="0" applyAlignment="0" applyProtection="0"/>
    <xf numFmtId="0" fontId="7" fillId="27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77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8" fillId="13" borderId="0" applyNumberFormat="0" applyBorder="0" applyAlignment="0" applyProtection="0"/>
    <xf numFmtId="0" fontId="7" fillId="3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77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8" fillId="33" borderId="0" applyNumberFormat="0" applyBorder="0" applyAlignment="0" applyProtection="0"/>
    <xf numFmtId="0" fontId="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77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8" fillId="37" borderId="0" applyNumberFormat="0" applyBorder="0" applyAlignment="0" applyProtection="0"/>
    <xf numFmtId="0" fontId="7" fillId="38" borderId="0" applyNumberFormat="0" applyBorder="0" applyAlignment="0" applyProtection="0"/>
    <xf numFmtId="0" fontId="18" fillId="37" borderId="0" applyNumberFormat="0" applyBorder="0" applyAlignment="0" applyProtection="0"/>
    <xf numFmtId="0" fontId="77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8" fillId="41" borderId="0" applyNumberFormat="0" applyBorder="0" applyAlignment="0" applyProtection="0"/>
    <xf numFmtId="0" fontId="7" fillId="42" borderId="0" applyNumberFormat="0" applyBorder="0" applyAlignment="0" applyProtection="0"/>
    <xf numFmtId="0" fontId="18" fillId="41" borderId="0" applyNumberFormat="0" applyBorder="0" applyAlignment="0" applyProtection="0"/>
    <xf numFmtId="0" fontId="77" fillId="43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8" fillId="33" borderId="0" applyNumberFormat="0" applyBorder="0" applyAlignment="0" applyProtection="0"/>
    <xf numFmtId="0" fontId="7" fillId="2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77" fillId="44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8" fillId="32" borderId="0" applyNumberFormat="0" applyBorder="0" applyAlignment="0" applyProtection="0"/>
    <xf numFmtId="0" fontId="7" fillId="3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77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8" fillId="13" borderId="0" applyNumberFormat="0" applyBorder="0" applyAlignment="0" applyProtection="0"/>
    <xf numFmtId="0" fontId="7" fillId="4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78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9" fillId="51" borderId="0" applyNumberFormat="0" applyBorder="0" applyAlignment="0" applyProtection="0"/>
    <xf numFmtId="0" fontId="8" fillId="52" borderId="0" applyNumberFormat="0" applyBorder="0" applyAlignment="0" applyProtection="0"/>
    <xf numFmtId="0" fontId="19" fillId="51" borderId="0" applyNumberFormat="0" applyBorder="0" applyAlignment="0" applyProtection="0"/>
    <xf numFmtId="0" fontId="78" fillId="5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19" fillId="37" borderId="0" applyNumberFormat="0" applyBorder="0" applyAlignment="0" applyProtection="0"/>
    <xf numFmtId="0" fontId="8" fillId="38" borderId="0" applyNumberFormat="0" applyBorder="0" applyAlignment="0" applyProtection="0"/>
    <xf numFmtId="0" fontId="19" fillId="37" borderId="0" applyNumberFormat="0" applyBorder="0" applyAlignment="0" applyProtection="0"/>
    <xf numFmtId="0" fontId="78" fillId="54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9" fillId="41" borderId="0" applyNumberFormat="0" applyBorder="0" applyAlignment="0" applyProtection="0"/>
    <xf numFmtId="0" fontId="8" fillId="42" borderId="0" applyNumberFormat="0" applyBorder="0" applyAlignment="0" applyProtection="0"/>
    <xf numFmtId="0" fontId="19" fillId="41" borderId="0" applyNumberFormat="0" applyBorder="0" applyAlignment="0" applyProtection="0"/>
    <xf numFmtId="0" fontId="78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19" fillId="33" borderId="0" applyNumberFormat="0" applyBorder="0" applyAlignment="0" applyProtection="0"/>
    <xf numFmtId="0" fontId="8" fillId="57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78" fillId="58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9" fillId="51" borderId="0" applyNumberFormat="0" applyBorder="0" applyAlignment="0" applyProtection="0"/>
    <xf numFmtId="0" fontId="8" fillId="59" borderId="0" applyNumberFormat="0" applyBorder="0" applyAlignment="0" applyProtection="0"/>
    <xf numFmtId="0" fontId="19" fillId="51" borderId="0" applyNumberFormat="0" applyBorder="0" applyAlignment="0" applyProtection="0"/>
    <xf numFmtId="0" fontId="78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9" fillId="13" borderId="0" applyNumberFormat="0" applyBorder="0" applyAlignment="0" applyProtection="0"/>
    <xf numFmtId="0" fontId="8" fillId="6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78" fillId="63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19" fillId="51" borderId="0" applyNumberFormat="0" applyBorder="0" applyAlignment="0" applyProtection="0"/>
    <xf numFmtId="0" fontId="8" fillId="65" borderId="0" applyNumberFormat="0" applyBorder="0" applyAlignment="0" applyProtection="0"/>
    <xf numFmtId="0" fontId="19" fillId="51" borderId="0" applyNumberFormat="0" applyBorder="0" applyAlignment="0" applyProtection="0"/>
    <xf numFmtId="0" fontId="78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19" fillId="67" borderId="0" applyNumberFormat="0" applyBorder="0" applyAlignment="0" applyProtection="0"/>
    <xf numFmtId="0" fontId="8" fillId="68" borderId="0" applyNumberFormat="0" applyBorder="0" applyAlignment="0" applyProtection="0"/>
    <xf numFmtId="0" fontId="19" fillId="67" borderId="0" applyNumberFormat="0" applyBorder="0" applyAlignment="0" applyProtection="0"/>
    <xf numFmtId="0" fontId="78" fillId="69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19" fillId="71" borderId="0" applyNumberFormat="0" applyBorder="0" applyAlignment="0" applyProtection="0"/>
    <xf numFmtId="0" fontId="8" fillId="72" borderId="0" applyNumberFormat="0" applyBorder="0" applyAlignment="0" applyProtection="0"/>
    <xf numFmtId="0" fontId="19" fillId="70" borderId="0" applyNumberFormat="0" applyBorder="0" applyAlignment="0" applyProtection="0"/>
    <xf numFmtId="0" fontId="78" fillId="73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19" fillId="74" borderId="0" applyNumberFormat="0" applyBorder="0" applyAlignment="0" applyProtection="0"/>
    <xf numFmtId="0" fontId="8" fillId="57" borderId="0" applyNumberFormat="0" applyBorder="0" applyAlignment="0" applyProtection="0"/>
    <xf numFmtId="0" fontId="19" fillId="74" borderId="0" applyNumberFormat="0" applyBorder="0" applyAlignment="0" applyProtection="0"/>
    <xf numFmtId="0" fontId="78" fillId="75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9" fillId="51" borderId="0" applyNumberFormat="0" applyBorder="0" applyAlignment="0" applyProtection="0"/>
    <xf numFmtId="0" fontId="8" fillId="59" borderId="0" applyNumberFormat="0" applyBorder="0" applyAlignment="0" applyProtection="0"/>
    <xf numFmtId="0" fontId="19" fillId="51" borderId="0" applyNumberFormat="0" applyBorder="0" applyAlignment="0" applyProtection="0"/>
    <xf numFmtId="0" fontId="78" fillId="76" borderId="0" applyNumberFormat="0" applyBorder="0" applyAlignment="0" applyProtection="0"/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19" fillId="78" borderId="0" applyNumberFormat="0" applyBorder="0" applyAlignment="0" applyProtection="0"/>
    <xf numFmtId="0" fontId="8" fillId="79" borderId="0" applyNumberFormat="0" applyBorder="0" applyAlignment="0" applyProtection="0"/>
    <xf numFmtId="0" fontId="19" fillId="77" borderId="0" applyNumberFormat="0" applyBorder="0" applyAlignment="0" applyProtection="0"/>
    <xf numFmtId="0" fontId="79" fillId="80" borderId="1" applyNumberFormat="0" applyAlignment="0" applyProtection="0"/>
    <xf numFmtId="0" fontId="37" fillId="29" borderId="2" applyNumberFormat="0" applyAlignment="0" applyProtection="0"/>
    <xf numFmtId="0" fontId="37" fillId="29" borderId="2" applyNumberFormat="0" applyAlignment="0" applyProtection="0"/>
    <xf numFmtId="0" fontId="20" fillId="13" borderId="2" applyNumberFormat="0" applyAlignment="0" applyProtection="0"/>
    <xf numFmtId="0" fontId="9" fillId="30" borderId="2" applyNumberFormat="0" applyAlignment="0" applyProtection="0"/>
    <xf numFmtId="0" fontId="20" fillId="15" borderId="2" applyNumberFormat="0" applyAlignment="0" applyProtection="0"/>
    <xf numFmtId="0" fontId="80" fillId="81" borderId="3" applyNumberFormat="0" applyAlignment="0" applyProtection="0"/>
    <xf numFmtId="0" fontId="38" fillId="33" borderId="4" applyNumberFormat="0" applyAlignment="0" applyProtection="0"/>
    <xf numFmtId="0" fontId="38" fillId="33" borderId="4" applyNumberFormat="0" applyAlignment="0" applyProtection="0"/>
    <xf numFmtId="0" fontId="21" fillId="82" borderId="4" applyNumberFormat="0" applyAlignment="0" applyProtection="0"/>
    <xf numFmtId="0" fontId="10" fillId="83" borderId="4" applyNumberFormat="0" applyAlignment="0" applyProtection="0"/>
    <xf numFmtId="0" fontId="21" fillId="82" borderId="4" applyNumberFormat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22" fillId="17" borderId="0" applyNumberFormat="0" applyBorder="0" applyAlignment="0" applyProtection="0"/>
    <xf numFmtId="0" fontId="11" fillId="19" borderId="0" applyNumberFormat="0" applyBorder="0" applyAlignment="0" applyProtection="0"/>
    <xf numFmtId="0" fontId="22" fillId="17" borderId="0" applyNumberFormat="0" applyBorder="0" applyAlignment="0" applyProtection="0"/>
    <xf numFmtId="0" fontId="81" fillId="8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7" fillId="0" borderId="0" applyFill="0" applyBorder="0" applyAlignment="0" applyProtection="0"/>
    <xf numFmtId="165" fontId="17" fillId="0" borderId="0" applyFont="0" applyFill="0" applyBorder="0" applyAlignment="0" applyProtection="0"/>
    <xf numFmtId="215" fontId="17" fillId="0" borderId="0" applyFill="0" applyBorder="0" applyAlignment="0" applyProtection="0"/>
    <xf numFmtId="215" fontId="17" fillId="0" borderId="0" applyFill="0" applyBorder="0" applyAlignment="0" applyProtection="0"/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215" fontId="0" fillId="0" borderId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0" fontId="18" fillId="0" borderId="0">
      <alignment/>
      <protection/>
    </xf>
    <xf numFmtId="0" fontId="4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58" fillId="0" borderId="7" applyNumberFormat="0" applyFill="0" applyAlignment="0" applyProtection="0"/>
    <xf numFmtId="0" fontId="52" fillId="0" borderId="6" applyNumberFormat="0" applyFill="0" applyAlignment="0" applyProtection="0"/>
    <xf numFmtId="0" fontId="23" fillId="0" borderId="6" applyNumberFormat="0" applyFill="0" applyAlignment="0" applyProtection="0"/>
    <xf numFmtId="0" fontId="83" fillId="85" borderId="8" applyNumberFormat="0" applyAlignment="0" applyProtection="0"/>
    <xf numFmtId="0" fontId="41" fillId="86" borderId="9" applyNumberFormat="0" applyAlignment="0" applyProtection="0"/>
    <xf numFmtId="0" fontId="41" fillId="86" borderId="9" applyNumberFormat="0" applyAlignment="0" applyProtection="0"/>
    <xf numFmtId="0" fontId="24" fillId="86" borderId="9" applyNumberFormat="0" applyAlignment="0" applyProtection="0"/>
    <xf numFmtId="0" fontId="13" fillId="87" borderId="9" applyNumberFormat="0" applyAlignment="0" applyProtection="0"/>
    <xf numFmtId="0" fontId="24" fillId="86" borderId="9" applyNumberFormat="0" applyAlignment="0" applyProtection="0"/>
    <xf numFmtId="0" fontId="84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25" fillId="0" borderId="12" applyNumberFormat="0" applyFill="0" applyAlignment="0" applyProtection="0"/>
    <xf numFmtId="0" fontId="53" fillId="0" borderId="11" applyNumberFormat="0" applyFill="0" applyAlignment="0" applyProtection="0"/>
    <xf numFmtId="0" fontId="25" fillId="0" borderId="12" applyNumberFormat="0" applyFill="0" applyAlignment="0" applyProtection="0"/>
    <xf numFmtId="0" fontId="85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26" fillId="0" borderId="14" applyNumberFormat="0" applyFill="0" applyAlignment="0" applyProtection="0"/>
    <xf numFmtId="0" fontId="54" fillId="0" borderId="14" applyNumberFormat="0" applyFill="0" applyAlignment="0" applyProtection="0"/>
    <xf numFmtId="0" fontId="26" fillId="0" borderId="14" applyNumberFormat="0" applyFill="0" applyAlignment="0" applyProtection="0"/>
    <xf numFmtId="0" fontId="86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27" fillId="0" borderId="17" applyNumberFormat="0" applyFill="0" applyAlignment="0" applyProtection="0"/>
    <xf numFmtId="0" fontId="55" fillId="0" borderId="16" applyNumberFormat="0" applyFill="0" applyAlignment="0" applyProtection="0"/>
    <xf numFmtId="0" fontId="27" fillId="0" borderId="17" applyNumberFormat="0" applyFill="0" applyAlignment="0" applyProtection="0"/>
    <xf numFmtId="0" fontId="8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9" fillId="41" borderId="0" applyNumberFormat="0" applyBorder="0" applyAlignment="0" applyProtection="0"/>
    <xf numFmtId="0" fontId="56" fillId="88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87" fillId="8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81" borderId="1" applyNumberFormat="0" applyAlignment="0" applyProtection="0"/>
    <xf numFmtId="0" fontId="46" fillId="33" borderId="2" applyNumberFormat="0" applyAlignment="0" applyProtection="0"/>
    <xf numFmtId="0" fontId="46" fillId="33" borderId="2" applyNumberFormat="0" applyAlignment="0" applyProtection="0"/>
    <xf numFmtId="0" fontId="60" fillId="82" borderId="2" applyNumberFormat="0" applyAlignment="0" applyProtection="0"/>
    <xf numFmtId="0" fontId="57" fillId="83" borderId="2" applyNumberFormat="0" applyAlignment="0" applyProtection="0"/>
    <xf numFmtId="0" fontId="29" fillId="82" borderId="2" applyNumberFormat="0" applyAlignment="0" applyProtection="0"/>
    <xf numFmtId="0" fontId="6" fillId="0" borderId="0" applyNumberFormat="0" applyFill="0" applyBorder="0" applyAlignment="0" applyProtection="0"/>
    <xf numFmtId="0" fontId="5" fillId="0" borderId="18" applyNumberFormat="0" applyFon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9" fillId="0" borderId="19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30" fillId="0" borderId="21" applyNumberFormat="0" applyFill="0" applyAlignment="0" applyProtection="0"/>
    <xf numFmtId="0" fontId="14" fillId="0" borderId="20" applyNumberFormat="0" applyFill="0" applyAlignment="0" applyProtection="0"/>
    <xf numFmtId="0" fontId="30" fillId="0" borderId="21" applyNumberFormat="0" applyFill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90" borderId="22" applyNumberFormat="0" applyFont="0" applyAlignment="0" applyProtection="0"/>
    <xf numFmtId="0" fontId="17" fillId="20" borderId="23" applyNumberFormat="0" applyAlignment="0" applyProtection="0"/>
    <xf numFmtId="0" fontId="17" fillId="20" borderId="23" applyNumberFormat="0" applyAlignment="0" applyProtection="0"/>
    <xf numFmtId="0" fontId="0" fillId="18" borderId="23" applyNumberFormat="0" applyAlignment="0" applyProtection="0"/>
    <xf numFmtId="0" fontId="7" fillId="91" borderId="23" applyNumberFormat="0" applyFont="0" applyAlignment="0" applyProtection="0"/>
    <xf numFmtId="0" fontId="0" fillId="20" borderId="2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34" fillId="92" borderId="0" applyNumberFormat="0" applyBorder="0" applyAlignment="0" applyProtection="0"/>
    <xf numFmtId="0" fontId="16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93" fillId="93" borderId="0" applyNumberFormat="0" applyBorder="0" applyAlignment="0" applyProtection="0"/>
  </cellStyleXfs>
  <cellXfs count="190">
    <xf numFmtId="0" fontId="0" fillId="0" borderId="0" xfId="0" applyAlignment="1">
      <alignment/>
    </xf>
    <xf numFmtId="0" fontId="68" fillId="0" borderId="24" xfId="0" applyFont="1" applyFill="1" applyBorder="1" applyAlignment="1">
      <alignment/>
    </xf>
    <xf numFmtId="0" fontId="68" fillId="0" borderId="0" xfId="0" applyFont="1" applyBorder="1" applyAlignment="1">
      <alignment horizontal="right" wrapText="1"/>
    </xf>
    <xf numFmtId="0" fontId="68" fillId="0" borderId="0" xfId="0" applyFont="1" applyFill="1" applyBorder="1" applyAlignment="1">
      <alignment/>
    </xf>
    <xf numFmtId="2" fontId="68" fillId="0" borderId="24" xfId="273" applyNumberFormat="1" applyFont="1" applyBorder="1" applyAlignment="1">
      <alignment horizontal="center" wrapText="1"/>
      <protection/>
    </xf>
    <xf numFmtId="0" fontId="68" fillId="0" borderId="25" xfId="0" applyFont="1" applyFill="1" applyBorder="1" applyAlignment="1">
      <alignment/>
    </xf>
    <xf numFmtId="0" fontId="68" fillId="0" borderId="26" xfId="0" applyFont="1" applyFill="1" applyBorder="1" applyAlignment="1">
      <alignment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8" fillId="0" borderId="0" xfId="0" applyFont="1" applyFill="1" applyBorder="1" applyAlignment="1">
      <alignment vertical="center"/>
    </xf>
    <xf numFmtId="1" fontId="68" fillId="0" borderId="27" xfId="0" applyNumberFormat="1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Border="1" applyAlignment="1">
      <alignment horizontal="center" vertical="center"/>
    </xf>
    <xf numFmtId="0" fontId="69" fillId="0" borderId="0" xfId="274" applyNumberFormat="1" applyFont="1" applyFill="1" applyBorder="1" applyAlignment="1">
      <alignment vertical="center" wrapText="1"/>
      <protection/>
    </xf>
    <xf numFmtId="0" fontId="68" fillId="94" borderId="0" xfId="0" applyFont="1" applyFill="1" applyBorder="1" applyAlignment="1">
      <alignment/>
    </xf>
    <xf numFmtId="0" fontId="70" fillId="0" borderId="28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189" fontId="70" fillId="0" borderId="28" xfId="0" applyNumberFormat="1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1" fontId="71" fillId="0" borderId="30" xfId="0" applyNumberFormat="1" applyFont="1" applyFill="1" applyBorder="1" applyAlignment="1">
      <alignment horizontal="center" vertical="center"/>
    </xf>
    <xf numFmtId="1" fontId="71" fillId="0" borderId="29" xfId="0" applyNumberFormat="1" applyFont="1" applyFill="1" applyBorder="1" applyAlignment="1">
      <alignment horizontal="center" vertical="center"/>
    </xf>
    <xf numFmtId="0" fontId="71" fillId="0" borderId="29" xfId="0" applyFont="1" applyFill="1" applyBorder="1" applyAlignment="1">
      <alignment horizontal="center" vertical="center"/>
    </xf>
    <xf numFmtId="0" fontId="71" fillId="0" borderId="31" xfId="0" applyNumberFormat="1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189" fontId="70" fillId="0" borderId="35" xfId="0" applyNumberFormat="1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189" fontId="70" fillId="0" borderId="29" xfId="0" applyNumberFormat="1" applyFont="1" applyBorder="1" applyAlignment="1">
      <alignment horizontal="center" vertical="center"/>
    </xf>
    <xf numFmtId="0" fontId="70" fillId="95" borderId="36" xfId="0" applyFont="1" applyFill="1" applyBorder="1" applyAlignment="1">
      <alignment horizontal="center" vertical="center"/>
    </xf>
    <xf numFmtId="0" fontId="70" fillId="95" borderId="37" xfId="0" applyFont="1" applyFill="1" applyBorder="1" applyAlignment="1">
      <alignment horizontal="center" vertical="center"/>
    </xf>
    <xf numFmtId="189" fontId="70" fillId="95" borderId="37" xfId="0" applyNumberFormat="1" applyFont="1" applyFill="1" applyBorder="1" applyAlignment="1">
      <alignment horizontal="center" vertical="center"/>
    </xf>
    <xf numFmtId="0" fontId="72" fillId="95" borderId="38" xfId="0" applyFont="1" applyFill="1" applyBorder="1" applyAlignment="1">
      <alignment horizontal="center" vertical="center"/>
    </xf>
    <xf numFmtId="4" fontId="72" fillId="0" borderId="39" xfId="0" applyNumberFormat="1" applyFont="1" applyFill="1" applyBorder="1" applyAlignment="1">
      <alignment horizontal="right" vertical="center"/>
    </xf>
    <xf numFmtId="4" fontId="73" fillId="28" borderId="40" xfId="0" applyNumberFormat="1" applyFont="1" applyFill="1" applyBorder="1" applyAlignment="1">
      <alignment horizontal="right" vertical="center" wrapText="1"/>
    </xf>
    <xf numFmtId="4" fontId="73" fillId="28" borderId="32" xfId="0" applyNumberFormat="1" applyFont="1" applyFill="1" applyBorder="1" applyAlignment="1">
      <alignment horizontal="right" vertical="center" wrapText="1"/>
    </xf>
    <xf numFmtId="0" fontId="70" fillId="6" borderId="33" xfId="0" applyFont="1" applyFill="1" applyBorder="1" applyAlignment="1">
      <alignment horizontal="center" vertical="center"/>
    </xf>
    <xf numFmtId="0" fontId="70" fillId="6" borderId="28" xfId="0" applyFont="1" applyFill="1" applyBorder="1" applyAlignment="1">
      <alignment horizontal="center" vertical="center"/>
    </xf>
    <xf numFmtId="0" fontId="72" fillId="6" borderId="33" xfId="0" applyFont="1" applyFill="1" applyBorder="1" applyAlignment="1">
      <alignment horizontal="center" vertical="center"/>
    </xf>
    <xf numFmtId="0" fontId="72" fillId="6" borderId="28" xfId="0" applyFont="1" applyFill="1" applyBorder="1" applyAlignment="1">
      <alignment horizontal="center" vertical="center"/>
    </xf>
    <xf numFmtId="4" fontId="72" fillId="6" borderId="41" xfId="0" applyNumberFormat="1" applyFont="1" applyFill="1" applyBorder="1" applyAlignment="1">
      <alignment horizontal="right" vertical="center"/>
    </xf>
    <xf numFmtId="4" fontId="72" fillId="6" borderId="41" xfId="0" applyNumberFormat="1" applyFont="1" applyFill="1" applyBorder="1" applyAlignment="1">
      <alignment horizontal="center" vertical="center"/>
    </xf>
    <xf numFmtId="0" fontId="72" fillId="95" borderId="42" xfId="0" applyFont="1" applyFill="1" applyBorder="1" applyAlignment="1">
      <alignment horizontal="center" vertical="center"/>
    </xf>
    <xf numFmtId="0" fontId="70" fillId="95" borderId="43" xfId="0" applyFont="1" applyFill="1" applyBorder="1" applyAlignment="1">
      <alignment horizontal="center" vertical="center"/>
    </xf>
    <xf numFmtId="0" fontId="72" fillId="6" borderId="44" xfId="0" applyFont="1" applyFill="1" applyBorder="1" applyAlignment="1">
      <alignment horizontal="center" vertical="center"/>
    </xf>
    <xf numFmtId="0" fontId="70" fillId="6" borderId="44" xfId="0" applyFont="1" applyFill="1" applyBorder="1" applyAlignment="1">
      <alignment horizontal="center" vertical="center"/>
    </xf>
    <xf numFmtId="0" fontId="72" fillId="95" borderId="36" xfId="0" applyFont="1" applyFill="1" applyBorder="1" applyAlignment="1">
      <alignment horizontal="center" vertical="center"/>
    </xf>
    <xf numFmtId="0" fontId="72" fillId="6" borderId="30" xfId="0" applyFont="1" applyFill="1" applyBorder="1" applyAlignment="1">
      <alignment horizontal="center" vertical="center"/>
    </xf>
    <xf numFmtId="0" fontId="72" fillId="6" borderId="29" xfId="0" applyFont="1" applyFill="1" applyBorder="1" applyAlignment="1">
      <alignment horizontal="center" vertical="center"/>
    </xf>
    <xf numFmtId="2" fontId="68" fillId="0" borderId="24" xfId="273" applyNumberFormat="1" applyFont="1" applyBorder="1" applyAlignment="1">
      <alignment horizontal="right" wrapText="1"/>
      <protection/>
    </xf>
    <xf numFmtId="0" fontId="70" fillId="95" borderId="37" xfId="0" applyFont="1" applyFill="1" applyBorder="1" applyAlignment="1">
      <alignment horizontal="right" vertical="center"/>
    </xf>
    <xf numFmtId="189" fontId="70" fillId="6" borderId="44" xfId="0" applyNumberFormat="1" applyFont="1" applyFill="1" applyBorder="1" applyAlignment="1">
      <alignment horizontal="right" vertical="center"/>
    </xf>
    <xf numFmtId="189" fontId="70" fillId="0" borderId="28" xfId="0" applyNumberFormat="1" applyFont="1" applyBorder="1" applyAlignment="1">
      <alignment horizontal="right" vertical="center"/>
    </xf>
    <xf numFmtId="189" fontId="72" fillId="6" borderId="44" xfId="0" applyNumberFormat="1" applyFont="1" applyFill="1" applyBorder="1" applyAlignment="1">
      <alignment horizontal="right" vertical="center"/>
    </xf>
    <xf numFmtId="189" fontId="70" fillId="95" borderId="43" xfId="0" applyNumberFormat="1" applyFont="1" applyFill="1" applyBorder="1" applyAlignment="1">
      <alignment horizontal="right" vertical="center"/>
    </xf>
    <xf numFmtId="189" fontId="70" fillId="0" borderId="29" xfId="0" applyNumberFormat="1" applyFont="1" applyBorder="1" applyAlignment="1">
      <alignment horizontal="right" vertical="center"/>
    </xf>
    <xf numFmtId="0" fontId="68" fillId="0" borderId="0" xfId="0" applyFont="1" applyFill="1" applyBorder="1" applyAlignment="1">
      <alignment horizontal="right" vertical="center"/>
    </xf>
    <xf numFmtId="2" fontId="68" fillId="0" borderId="0" xfId="0" applyNumberFormat="1" applyFont="1" applyFill="1" applyBorder="1" applyAlignment="1">
      <alignment horizontal="right" vertical="center"/>
    </xf>
    <xf numFmtId="2" fontId="68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1" fontId="68" fillId="0" borderId="0" xfId="0" applyNumberFormat="1" applyFont="1" applyAlignment="1">
      <alignment/>
    </xf>
    <xf numFmtId="0" fontId="73" fillId="0" borderId="0" xfId="0" applyFont="1" applyAlignment="1">
      <alignment/>
    </xf>
    <xf numFmtId="1" fontId="68" fillId="0" borderId="0" xfId="0" applyNumberFormat="1" applyFont="1" applyAlignment="1">
      <alignment horizontal="center"/>
    </xf>
    <xf numFmtId="0" fontId="72" fillId="0" borderId="0" xfId="0" applyFont="1" applyAlignment="1">
      <alignment/>
    </xf>
    <xf numFmtId="1" fontId="72" fillId="0" borderId="0" xfId="0" applyNumberFormat="1" applyFont="1" applyAlignment="1">
      <alignment horizontal="center"/>
    </xf>
    <xf numFmtId="2" fontId="68" fillId="3" borderId="45" xfId="0" applyNumberFormat="1" applyFont="1" applyFill="1" applyBorder="1" applyAlignment="1">
      <alignment horizontal="center" vertical="center"/>
    </xf>
    <xf numFmtId="2" fontId="68" fillId="3" borderId="45" xfId="0" applyNumberFormat="1" applyFont="1" applyFill="1" applyBorder="1" applyAlignment="1">
      <alignment horizontal="right" vertical="center"/>
    </xf>
    <xf numFmtId="0" fontId="70" fillId="95" borderId="43" xfId="0" applyFont="1" applyFill="1" applyBorder="1" applyAlignment="1">
      <alignment horizontal="right" vertical="center"/>
    </xf>
    <xf numFmtId="0" fontId="72" fillId="0" borderId="28" xfId="0" applyFont="1" applyFill="1" applyBorder="1" applyAlignment="1">
      <alignment horizontal="center" vertical="center"/>
    </xf>
    <xf numFmtId="2" fontId="72" fillId="0" borderId="46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right" wrapText="1"/>
    </xf>
    <xf numFmtId="49" fontId="72" fillId="6" borderId="33" xfId="0" applyNumberFormat="1" applyFont="1" applyFill="1" applyBorder="1" applyAlignment="1">
      <alignment horizontal="center" vertical="center"/>
    </xf>
    <xf numFmtId="49" fontId="70" fillId="6" borderId="33" xfId="0" applyNumberFormat="1" applyFont="1" applyFill="1" applyBorder="1" applyAlignment="1">
      <alignment horizontal="center" vertical="center"/>
    </xf>
    <xf numFmtId="49" fontId="70" fillId="0" borderId="33" xfId="0" applyNumberFormat="1" applyFont="1" applyBorder="1" applyAlignment="1">
      <alignment horizontal="center" vertical="center"/>
    </xf>
    <xf numFmtId="0" fontId="72" fillId="0" borderId="28" xfId="0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/>
    </xf>
    <xf numFmtId="0" fontId="70" fillId="95" borderId="43" xfId="0" applyFont="1" applyFill="1" applyBorder="1" applyAlignment="1">
      <alignment horizontal="center" vertical="center" wrapText="1"/>
    </xf>
    <xf numFmtId="0" fontId="72" fillId="6" borderId="44" xfId="0" applyFont="1" applyFill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6" borderId="4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74" fillId="6" borderId="33" xfId="0" applyFont="1" applyFill="1" applyBorder="1" applyAlignment="1">
      <alignment horizontal="center" vertical="center"/>
    </xf>
    <xf numFmtId="0" fontId="74" fillId="6" borderId="28" xfId="0" applyFont="1" applyFill="1" applyBorder="1" applyAlignment="1">
      <alignment horizontal="center" vertical="center"/>
    </xf>
    <xf numFmtId="1" fontId="74" fillId="6" borderId="39" xfId="0" applyNumberFormat="1" applyFont="1" applyFill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28" xfId="0" applyFont="1" applyBorder="1" applyAlignment="1">
      <alignment vertical="center" wrapText="1"/>
    </xf>
    <xf numFmtId="4" fontId="74" fillId="0" borderId="39" xfId="0" applyNumberFormat="1" applyFont="1" applyFill="1" applyBorder="1" applyAlignment="1">
      <alignment horizontal="right" vertical="center"/>
    </xf>
    <xf numFmtId="0" fontId="75" fillId="0" borderId="27" xfId="0" applyFont="1" applyBorder="1" applyAlignment="1">
      <alignment/>
    </xf>
    <xf numFmtId="0" fontId="75" fillId="0" borderId="0" xfId="0" applyFont="1" applyBorder="1" applyAlignment="1">
      <alignment/>
    </xf>
    <xf numFmtId="1" fontId="75" fillId="0" borderId="26" xfId="0" applyNumberFormat="1" applyFont="1" applyBorder="1" applyAlignment="1">
      <alignment horizontal="right"/>
    </xf>
    <xf numFmtId="214" fontId="74" fillId="6" borderId="26" xfId="0" applyNumberFormat="1" applyFont="1" applyFill="1" applyBorder="1" applyAlignment="1">
      <alignment horizontal="right" vertical="center"/>
    </xf>
    <xf numFmtId="214" fontId="74" fillId="6" borderId="47" xfId="0" applyNumberFormat="1" applyFont="1" applyFill="1" applyBorder="1" applyAlignment="1">
      <alignment horizontal="right" vertical="center"/>
    </xf>
    <xf numFmtId="1" fontId="68" fillId="0" borderId="0" xfId="0" applyNumberFormat="1" applyFont="1" applyFill="1" applyBorder="1" applyAlignment="1">
      <alignment horizontal="center"/>
    </xf>
    <xf numFmtId="4" fontId="72" fillId="0" borderId="32" xfId="0" applyNumberFormat="1" applyFont="1" applyFill="1" applyBorder="1" applyAlignment="1">
      <alignment horizontal="right" vertical="center"/>
    </xf>
    <xf numFmtId="4" fontId="73" fillId="28" borderId="48" xfId="0" applyNumberFormat="1" applyFont="1" applyFill="1" applyBorder="1" applyAlignment="1">
      <alignment horizontal="right" vertical="center" wrapText="1"/>
    </xf>
    <xf numFmtId="2" fontId="68" fillId="0" borderId="24" xfId="273" applyNumberFormat="1" applyFont="1" applyBorder="1" applyAlignment="1">
      <alignment horizontal="right" vertical="center" wrapText="1"/>
      <protection/>
    </xf>
    <xf numFmtId="0" fontId="68" fillId="0" borderId="25" xfId="0" applyFont="1" applyFill="1" applyBorder="1" applyAlignment="1">
      <alignment vertical="center"/>
    </xf>
    <xf numFmtId="0" fontId="68" fillId="0" borderId="0" xfId="0" applyFont="1" applyBorder="1" applyAlignment="1">
      <alignment horizontal="right" vertical="center" wrapText="1"/>
    </xf>
    <xf numFmtId="0" fontId="76" fillId="0" borderId="24" xfId="273" applyFont="1" applyBorder="1" applyAlignment="1">
      <alignment horizontal="justify" vertical="top" wrapText="1"/>
      <protection/>
    </xf>
    <xf numFmtId="0" fontId="72" fillId="95" borderId="37" xfId="0" applyFont="1" applyFill="1" applyBorder="1" applyAlignment="1">
      <alignment horizontal="justify" vertical="top" wrapText="1"/>
    </xf>
    <xf numFmtId="0" fontId="70" fillId="0" borderId="28" xfId="0" applyFont="1" applyBorder="1" applyAlignment="1">
      <alignment horizontal="justify" vertical="top" wrapText="1"/>
    </xf>
    <xf numFmtId="0" fontId="70" fillId="0" borderId="29" xfId="0" applyFont="1" applyBorder="1" applyAlignment="1">
      <alignment horizontal="justify" vertical="top" wrapText="1"/>
    </xf>
    <xf numFmtId="0" fontId="70" fillId="0" borderId="35" xfId="0" applyFont="1" applyBorder="1" applyAlignment="1">
      <alignment horizontal="justify" vertical="top" wrapText="1"/>
    </xf>
    <xf numFmtId="49" fontId="68" fillId="0" borderId="0" xfId="0" applyNumberFormat="1" applyFont="1" applyFill="1" applyBorder="1" applyAlignment="1">
      <alignment horizontal="justify" vertical="top"/>
    </xf>
    <xf numFmtId="0" fontId="72" fillId="6" borderId="28" xfId="0" applyFont="1" applyFill="1" applyBorder="1" applyAlignment="1">
      <alignment horizontal="justify" vertical="top" wrapText="1"/>
    </xf>
    <xf numFmtId="0" fontId="70" fillId="6" borderId="28" xfId="0" applyFont="1" applyFill="1" applyBorder="1" applyAlignment="1">
      <alignment horizontal="justify" vertical="top" wrapText="1"/>
    </xf>
    <xf numFmtId="0" fontId="72" fillId="6" borderId="29" xfId="0" applyFont="1" applyFill="1" applyBorder="1" applyAlignment="1">
      <alignment horizontal="justify" vertical="top" wrapText="1"/>
    </xf>
    <xf numFmtId="0" fontId="76" fillId="0" borderId="24" xfId="273" applyFont="1" applyBorder="1" applyAlignment="1">
      <alignment horizontal="left" vertical="top" wrapText="1"/>
      <protection/>
    </xf>
    <xf numFmtId="49" fontId="71" fillId="0" borderId="29" xfId="0" applyNumberFormat="1" applyFont="1" applyFill="1" applyBorder="1" applyAlignment="1">
      <alignment horizontal="center" vertical="top"/>
    </xf>
    <xf numFmtId="0" fontId="72" fillId="95" borderId="37" xfId="0" applyFont="1" applyFill="1" applyBorder="1" applyAlignment="1">
      <alignment horizontal="center" vertical="top" wrapText="1"/>
    </xf>
    <xf numFmtId="49" fontId="68" fillId="0" borderId="0" xfId="0" applyNumberFormat="1" applyFont="1" applyFill="1" applyBorder="1" applyAlignment="1">
      <alignment horizontal="left" vertical="top"/>
    </xf>
    <xf numFmtId="189" fontId="70" fillId="95" borderId="43" xfId="0" applyNumberFormat="1" applyFont="1" applyFill="1" applyBorder="1" applyAlignment="1">
      <alignment horizontal="center" vertical="center"/>
    </xf>
    <xf numFmtId="0" fontId="76" fillId="0" borderId="24" xfId="273" applyFont="1" applyBorder="1" applyAlignment="1">
      <alignment horizontal="center" vertical="center" wrapText="1"/>
      <protection/>
    </xf>
    <xf numFmtId="0" fontId="70" fillId="0" borderId="28" xfId="0" applyFont="1" applyBorder="1" applyAlignment="1">
      <alignment horizontal="left" vertical="center" wrapText="1"/>
    </xf>
    <xf numFmtId="0" fontId="74" fillId="0" borderId="24" xfId="273" applyFont="1" applyBorder="1" applyAlignment="1">
      <alignment horizontal="center"/>
      <protection/>
    </xf>
    <xf numFmtId="0" fontId="74" fillId="0" borderId="25" xfId="273" applyFont="1" applyBorder="1" applyAlignment="1">
      <alignment horizontal="center"/>
      <protection/>
    </xf>
    <xf numFmtId="0" fontId="68" fillId="0" borderId="24" xfId="273" applyFont="1" applyBorder="1" applyAlignment="1">
      <alignment horizontal="center" wrapText="1"/>
      <protection/>
    </xf>
    <xf numFmtId="0" fontId="68" fillId="0" borderId="24" xfId="273" applyFont="1" applyBorder="1" applyAlignment="1">
      <alignment horizontal="center" vertical="center" wrapText="1"/>
      <protection/>
    </xf>
    <xf numFmtId="0" fontId="76" fillId="0" borderId="24" xfId="273" applyFont="1" applyBorder="1" applyAlignment="1">
      <alignment horizontal="left" vertical="top"/>
      <protection/>
    </xf>
    <xf numFmtId="0" fontId="74" fillId="0" borderId="49" xfId="273" applyFont="1" applyBorder="1" applyAlignment="1">
      <alignment horizontal="left"/>
      <protection/>
    </xf>
    <xf numFmtId="0" fontId="74" fillId="0" borderId="50" xfId="273" applyFont="1" applyBorder="1" applyAlignment="1">
      <alignment horizontal="left" vertical="center"/>
      <protection/>
    </xf>
    <xf numFmtId="0" fontId="74" fillId="0" borderId="51" xfId="273" applyFont="1" applyBorder="1" applyAlignment="1">
      <alignment horizontal="center" vertical="center"/>
      <protection/>
    </xf>
    <xf numFmtId="0" fontId="74" fillId="0" borderId="47" xfId="273" applyFont="1" applyBorder="1" applyAlignment="1">
      <alignment horizontal="center" vertical="center"/>
      <protection/>
    </xf>
    <xf numFmtId="0" fontId="68" fillId="0" borderId="0" xfId="0" applyFont="1" applyFill="1" applyBorder="1" applyAlignment="1" applyProtection="1">
      <alignment/>
      <protection locked="0"/>
    </xf>
    <xf numFmtId="4" fontId="72" fillId="0" borderId="46" xfId="0" applyNumberFormat="1" applyFont="1" applyFill="1" applyBorder="1" applyAlignment="1" applyProtection="1">
      <alignment horizontal="right" vertical="center"/>
      <protection locked="0"/>
    </xf>
    <xf numFmtId="4" fontId="72" fillId="0" borderId="31" xfId="0" applyNumberFormat="1" applyFont="1" applyFill="1" applyBorder="1" applyAlignment="1" applyProtection="1">
      <alignment horizontal="right" vertical="center"/>
      <protection locked="0"/>
    </xf>
    <xf numFmtId="1" fontId="68" fillId="0" borderId="0" xfId="274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/>
    </xf>
    <xf numFmtId="0" fontId="74" fillId="0" borderId="24" xfId="273" applyFont="1" applyBorder="1" applyAlignment="1" applyProtection="1">
      <alignment horizontal="center"/>
      <protection/>
    </xf>
    <xf numFmtId="0" fontId="74" fillId="0" borderId="51" xfId="273" applyFont="1" applyBorder="1" applyAlignment="1" applyProtection="1">
      <alignment horizontal="center" vertical="center"/>
      <protection/>
    </xf>
    <xf numFmtId="0" fontId="68" fillId="0" borderId="24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49" fontId="71" fillId="0" borderId="29" xfId="0" applyNumberFormat="1" applyFont="1" applyFill="1" applyBorder="1" applyAlignment="1" applyProtection="1">
      <alignment horizontal="center" vertical="center"/>
      <protection/>
    </xf>
    <xf numFmtId="49" fontId="72" fillId="95" borderId="52" xfId="0" applyNumberFormat="1" applyFont="1" applyFill="1" applyBorder="1" applyAlignment="1" applyProtection="1">
      <alignment horizontal="center" vertical="center"/>
      <protection/>
    </xf>
    <xf numFmtId="0" fontId="68" fillId="0" borderId="53" xfId="0" applyFont="1" applyFill="1" applyBorder="1" applyAlignment="1" applyProtection="1">
      <alignment/>
      <protection/>
    </xf>
    <xf numFmtId="49" fontId="72" fillId="95" borderId="54" xfId="0" applyNumberFormat="1" applyFont="1" applyFill="1" applyBorder="1" applyAlignment="1" applyProtection="1">
      <alignment horizontal="center" vertical="center"/>
      <protection/>
    </xf>
    <xf numFmtId="0" fontId="68" fillId="0" borderId="45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 vertical="center"/>
      <protection/>
    </xf>
    <xf numFmtId="0" fontId="68" fillId="3" borderId="45" xfId="0" applyFont="1" applyFill="1" applyBorder="1" applyAlignment="1" applyProtection="1">
      <alignment/>
      <protection/>
    </xf>
    <xf numFmtId="4" fontId="72" fillId="6" borderId="55" xfId="0" applyNumberFormat="1" applyFont="1" applyFill="1" applyBorder="1" applyAlignment="1" applyProtection="1">
      <alignment horizontal="right" vertical="center"/>
      <protection locked="0"/>
    </xf>
    <xf numFmtId="0" fontId="68" fillId="0" borderId="24" xfId="0" applyFont="1" applyFill="1" applyBorder="1" applyAlignment="1" applyProtection="1">
      <alignment vertical="center"/>
      <protection/>
    </xf>
    <xf numFmtId="4" fontId="72" fillId="6" borderId="55" xfId="0" applyNumberFormat="1" applyFont="1" applyFill="1" applyBorder="1" applyAlignment="1" applyProtection="1">
      <alignment horizontal="center" vertical="center"/>
      <protection/>
    </xf>
    <xf numFmtId="4" fontId="72" fillId="6" borderId="55" xfId="0" applyNumberFormat="1" applyFont="1" applyFill="1" applyBorder="1" applyAlignment="1" applyProtection="1">
      <alignment horizontal="right" vertical="center"/>
      <protection/>
    </xf>
    <xf numFmtId="0" fontId="68" fillId="0" borderId="53" xfId="0" applyFont="1" applyFill="1" applyBorder="1" applyAlignment="1" applyProtection="1">
      <alignment vertical="center"/>
      <protection/>
    </xf>
    <xf numFmtId="0" fontId="68" fillId="0" borderId="56" xfId="0" applyFont="1" applyFill="1" applyBorder="1" applyAlignment="1" applyProtection="1">
      <alignment vertical="center"/>
      <protection/>
    </xf>
    <xf numFmtId="0" fontId="73" fillId="3" borderId="57" xfId="0" applyFont="1" applyFill="1" applyBorder="1" applyAlignment="1">
      <alignment horizontal="left" vertical="center"/>
    </xf>
    <xf numFmtId="4" fontId="73" fillId="3" borderId="58" xfId="0" applyNumberFormat="1" applyFont="1" applyFill="1" applyBorder="1" applyAlignment="1">
      <alignment/>
    </xf>
    <xf numFmtId="0" fontId="74" fillId="0" borderId="59" xfId="273" applyFont="1" applyBorder="1" applyAlignment="1">
      <alignment horizontal="center" vertical="center" wrapText="1"/>
      <protection/>
    </xf>
    <xf numFmtId="0" fontId="74" fillId="0" borderId="60" xfId="273" applyFont="1" applyBorder="1" applyAlignment="1">
      <alignment horizontal="center" vertical="center" wrapText="1"/>
      <protection/>
    </xf>
    <xf numFmtId="0" fontId="74" fillId="0" borderId="61" xfId="273" applyFont="1" applyBorder="1" applyAlignment="1">
      <alignment horizontal="center" vertical="center" wrapText="1"/>
      <protection/>
    </xf>
    <xf numFmtId="0" fontId="74" fillId="0" borderId="57" xfId="0" applyFont="1" applyBorder="1" applyAlignment="1">
      <alignment horizontal="center"/>
    </xf>
    <xf numFmtId="0" fontId="74" fillId="0" borderId="45" xfId="0" applyFont="1" applyBorder="1" applyAlignment="1">
      <alignment horizontal="center"/>
    </xf>
    <xf numFmtId="0" fontId="74" fillId="0" borderId="58" xfId="0" applyFont="1" applyBorder="1" applyAlignment="1">
      <alignment horizontal="center"/>
    </xf>
    <xf numFmtId="0" fontId="75" fillId="0" borderId="27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26" xfId="0" applyFont="1" applyBorder="1" applyAlignment="1">
      <alignment horizontal="center"/>
    </xf>
    <xf numFmtId="0" fontId="74" fillId="6" borderId="27" xfId="0" applyFont="1" applyFill="1" applyBorder="1" applyAlignment="1">
      <alignment/>
    </xf>
    <xf numFmtId="0" fontId="74" fillId="6" borderId="0" xfId="0" applyFont="1" applyFill="1" applyBorder="1" applyAlignment="1">
      <alignment/>
    </xf>
    <xf numFmtId="0" fontId="74" fillId="6" borderId="50" xfId="0" applyFont="1" applyFill="1" applyBorder="1" applyAlignment="1">
      <alignment/>
    </xf>
    <xf numFmtId="0" fontId="74" fillId="6" borderId="51" xfId="0" applyFont="1" applyFill="1" applyBorder="1" applyAlignment="1">
      <alignment/>
    </xf>
    <xf numFmtId="49" fontId="73" fillId="0" borderId="62" xfId="0" applyNumberFormat="1" applyFont="1" applyFill="1" applyBorder="1" applyAlignment="1">
      <alignment horizontal="right" vertical="center" wrapText="1"/>
    </xf>
    <xf numFmtId="49" fontId="73" fillId="0" borderId="53" xfId="0" applyNumberFormat="1" applyFont="1" applyFill="1" applyBorder="1" applyAlignment="1">
      <alignment horizontal="right" vertical="center" wrapText="1"/>
    </xf>
    <xf numFmtId="49" fontId="73" fillId="0" borderId="57" xfId="0" applyNumberFormat="1" applyFont="1" applyFill="1" applyBorder="1" applyAlignment="1">
      <alignment horizontal="right" vertical="center" wrapText="1"/>
    </xf>
    <xf numFmtId="49" fontId="73" fillId="0" borderId="45" xfId="0" applyNumberFormat="1" applyFont="1" applyFill="1" applyBorder="1" applyAlignment="1">
      <alignment horizontal="right" vertical="center" wrapText="1"/>
    </xf>
    <xf numFmtId="49" fontId="72" fillId="0" borderId="63" xfId="0" applyNumberFormat="1" applyFont="1" applyBorder="1" applyAlignment="1" applyProtection="1">
      <alignment horizontal="center" vertical="center" wrapText="1"/>
      <protection/>
    </xf>
    <xf numFmtId="49" fontId="72" fillId="0" borderId="64" xfId="0" applyNumberFormat="1" applyFont="1" applyBorder="1" applyAlignment="1" applyProtection="1">
      <alignment horizontal="center" vertical="center" wrapText="1"/>
      <protection/>
    </xf>
    <xf numFmtId="0" fontId="72" fillId="0" borderId="65" xfId="0" applyFont="1" applyFill="1" applyBorder="1" applyAlignment="1">
      <alignment horizontal="center" vertical="center" wrapText="1"/>
    </xf>
    <xf numFmtId="0" fontId="72" fillId="0" borderId="66" xfId="0" applyFont="1" applyFill="1" applyBorder="1" applyAlignment="1">
      <alignment horizontal="center" vertical="center" wrapText="1"/>
    </xf>
    <xf numFmtId="0" fontId="68" fillId="0" borderId="49" xfId="273" applyFont="1" applyBorder="1" applyAlignment="1">
      <alignment horizontal="center" wrapText="1"/>
      <protection/>
    </xf>
    <xf numFmtId="0" fontId="68" fillId="0" borderId="24" xfId="273" applyFont="1" applyBorder="1" applyAlignment="1">
      <alignment horizontal="center" wrapText="1"/>
      <protection/>
    </xf>
    <xf numFmtId="0" fontId="68" fillId="0" borderId="27" xfId="273" applyFont="1" applyFill="1" applyBorder="1" applyAlignment="1">
      <alignment horizontal="center"/>
      <protection/>
    </xf>
    <xf numFmtId="0" fontId="68" fillId="0" borderId="0" xfId="273" applyFont="1" applyFill="1" applyBorder="1" applyAlignment="1">
      <alignment horizontal="center"/>
      <protection/>
    </xf>
    <xf numFmtId="1" fontId="72" fillId="0" borderId="36" xfId="0" applyNumberFormat="1" applyFont="1" applyFill="1" applyBorder="1" applyAlignment="1">
      <alignment horizontal="center" vertical="center"/>
    </xf>
    <xf numFmtId="1" fontId="72" fillId="0" borderId="33" xfId="0" applyNumberFormat="1" applyFont="1" applyFill="1" applyBorder="1" applyAlignment="1">
      <alignment horizontal="center" vertical="center"/>
    </xf>
    <xf numFmtId="1" fontId="72" fillId="0" borderId="63" xfId="0" applyNumberFormat="1" applyFont="1" applyFill="1" applyBorder="1" applyAlignment="1">
      <alignment horizontal="center" vertical="center" wrapText="1"/>
    </xf>
    <xf numFmtId="1" fontId="72" fillId="0" borderId="64" xfId="0" applyNumberFormat="1" applyFont="1" applyFill="1" applyBorder="1" applyAlignment="1">
      <alignment horizontal="center" vertical="center" wrapText="1"/>
    </xf>
    <xf numFmtId="49" fontId="72" fillId="0" borderId="37" xfId="0" applyNumberFormat="1" applyFont="1" applyBorder="1" applyAlignment="1">
      <alignment horizontal="center" vertical="center" wrapText="1"/>
    </xf>
    <xf numFmtId="49" fontId="72" fillId="0" borderId="28" xfId="0" applyNumberFormat="1" applyFont="1" applyBorder="1" applyAlignment="1">
      <alignment horizontal="center" vertical="center" wrapText="1"/>
    </xf>
    <xf numFmtId="0" fontId="72" fillId="0" borderId="37" xfId="0" applyFont="1" applyFill="1" applyBorder="1" applyAlignment="1">
      <alignment horizontal="center" vertical="center"/>
    </xf>
    <xf numFmtId="0" fontId="72" fillId="0" borderId="54" xfId="0" applyFont="1" applyFill="1" applyBorder="1" applyAlignment="1">
      <alignment horizontal="center" vertical="center"/>
    </xf>
    <xf numFmtId="49" fontId="73" fillId="0" borderId="67" xfId="0" applyNumberFormat="1" applyFont="1" applyFill="1" applyBorder="1" applyAlignment="1">
      <alignment horizontal="right" vertical="center" wrapText="1"/>
    </xf>
    <xf numFmtId="49" fontId="73" fillId="0" borderId="56" xfId="0" applyNumberFormat="1" applyFont="1" applyFill="1" applyBorder="1" applyAlignment="1">
      <alignment horizontal="right" vertical="center" wrapText="1"/>
    </xf>
    <xf numFmtId="0" fontId="68" fillId="0" borderId="49" xfId="273" applyFont="1" applyBorder="1" applyAlignment="1">
      <alignment horizontal="center" vertical="center" wrapText="1"/>
      <protection/>
    </xf>
    <xf numFmtId="0" fontId="68" fillId="0" borderId="24" xfId="273" applyFont="1" applyBorder="1" applyAlignment="1">
      <alignment horizontal="center" vertical="center" wrapText="1"/>
      <protection/>
    </xf>
    <xf numFmtId="0" fontId="70" fillId="6" borderId="44" xfId="0" applyFont="1" applyFill="1" applyBorder="1" applyAlignment="1" applyProtection="1">
      <alignment horizontal="center" vertical="center"/>
      <protection/>
    </xf>
    <xf numFmtId="189" fontId="70" fillId="6" borderId="44" xfId="0" applyNumberFormat="1" applyFont="1" applyFill="1" applyBorder="1" applyAlignment="1" applyProtection="1">
      <alignment horizontal="right" vertical="center"/>
      <protection/>
    </xf>
    <xf numFmtId="4" fontId="72" fillId="6" borderId="41" xfId="0" applyNumberFormat="1" applyFont="1" applyFill="1" applyBorder="1" applyAlignment="1" applyProtection="1">
      <alignment horizontal="right" vertical="center"/>
      <protection/>
    </xf>
  </cellXfs>
  <cellStyles count="316">
    <cellStyle name="Normal" xfId="0"/>
    <cellStyle name="0" xfId="15"/>
    <cellStyle name="1" xfId="16"/>
    <cellStyle name="1.1" xfId="17"/>
    <cellStyle name="11" xfId="18"/>
    <cellStyle name="20% — akcent 1" xfId="19"/>
    <cellStyle name="20% - akcent 1 2" xfId="20"/>
    <cellStyle name="20% - akcent 1 2 2" xfId="21"/>
    <cellStyle name="20% - akcent 1 2 3" xfId="22"/>
    <cellStyle name="20% - akcent 1 3" xfId="23"/>
    <cellStyle name="20% - akcent 1 3 2" xfId="24"/>
    <cellStyle name="20% - akcent 1 4" xfId="25"/>
    <cellStyle name="20% — akcent 2" xfId="26"/>
    <cellStyle name="20% - akcent 2 2" xfId="27"/>
    <cellStyle name="20% - akcent 2 2 2" xfId="28"/>
    <cellStyle name="20% - akcent 2 2 3" xfId="29"/>
    <cellStyle name="20% - akcent 2 3" xfId="30"/>
    <cellStyle name="20% - akcent 2 3 2" xfId="31"/>
    <cellStyle name="20% - akcent 2 4" xfId="32"/>
    <cellStyle name="20% — akcent 3" xfId="33"/>
    <cellStyle name="20% - akcent 3 2" xfId="34"/>
    <cellStyle name="20% - akcent 3 2 2" xfId="35"/>
    <cellStyle name="20% - akcent 3 2 3" xfId="36"/>
    <cellStyle name="20% - akcent 3 3" xfId="37"/>
    <cellStyle name="20% - akcent 3 3 2" xfId="38"/>
    <cellStyle name="20% - akcent 3 4" xfId="39"/>
    <cellStyle name="20% — akcent 4" xfId="40"/>
    <cellStyle name="20% - akcent 4 2" xfId="41"/>
    <cellStyle name="20% - akcent 4 2 2" xfId="42"/>
    <cellStyle name="20% - akcent 4 2 3" xfId="43"/>
    <cellStyle name="20% - akcent 4 3" xfId="44"/>
    <cellStyle name="20% - akcent 4 3 2" xfId="45"/>
    <cellStyle name="20% - akcent 4 4" xfId="46"/>
    <cellStyle name="20% — akcent 5" xfId="47"/>
    <cellStyle name="20% - akcent 5 2" xfId="48"/>
    <cellStyle name="20% - akcent 5 2 2" xfId="49"/>
    <cellStyle name="20% - akcent 5 2 3" xfId="50"/>
    <cellStyle name="20% - akcent 5 3" xfId="51"/>
    <cellStyle name="20% - akcent 5 3 2" xfId="52"/>
    <cellStyle name="20% - akcent 5 4" xfId="53"/>
    <cellStyle name="20% — akcent 6" xfId="54"/>
    <cellStyle name="20% - akcent 6 2" xfId="55"/>
    <cellStyle name="20% - akcent 6 2 2" xfId="56"/>
    <cellStyle name="20% - akcent 6 2 3" xfId="57"/>
    <cellStyle name="20% - akcent 6 3" xfId="58"/>
    <cellStyle name="20% - akcent 6 3 2" xfId="59"/>
    <cellStyle name="20% - akcent 6 4" xfId="60"/>
    <cellStyle name="40% — akcent 1" xfId="61"/>
    <cellStyle name="40% - akcent 1 2" xfId="62"/>
    <cellStyle name="40% - akcent 1 2 2" xfId="63"/>
    <cellStyle name="40% - akcent 1 2 3" xfId="64"/>
    <cellStyle name="40% - akcent 1 3" xfId="65"/>
    <cellStyle name="40% - akcent 1 3 2" xfId="66"/>
    <cellStyle name="40% - akcent 1 4" xfId="67"/>
    <cellStyle name="40% — akcent 2" xfId="68"/>
    <cellStyle name="40% - akcent 2 2" xfId="69"/>
    <cellStyle name="40% - akcent 2 2 2" xfId="70"/>
    <cellStyle name="40% - akcent 2 2 3" xfId="71"/>
    <cellStyle name="40% - akcent 2 3" xfId="72"/>
    <cellStyle name="40% - akcent 2 4" xfId="73"/>
    <cellStyle name="40% — akcent 3" xfId="74"/>
    <cellStyle name="40% - akcent 3 2" xfId="75"/>
    <cellStyle name="40% - akcent 3 2 2" xfId="76"/>
    <cellStyle name="40% - akcent 3 2 3" xfId="77"/>
    <cellStyle name="40% - akcent 3 3" xfId="78"/>
    <cellStyle name="40% - akcent 3 4" xfId="79"/>
    <cellStyle name="40% — akcent 4" xfId="80"/>
    <cellStyle name="40% - akcent 4 2" xfId="81"/>
    <cellStyle name="40% - akcent 4 2 2" xfId="82"/>
    <cellStyle name="40% - akcent 4 2 3" xfId="83"/>
    <cellStyle name="40% - akcent 4 3" xfId="84"/>
    <cellStyle name="40% - akcent 4 3 2" xfId="85"/>
    <cellStyle name="40% - akcent 4 4" xfId="86"/>
    <cellStyle name="40% — akcent 5" xfId="87"/>
    <cellStyle name="40% - akcent 5 2" xfId="88"/>
    <cellStyle name="40% - akcent 5 2 2" xfId="89"/>
    <cellStyle name="40% - akcent 5 2 3" xfId="90"/>
    <cellStyle name="40% - akcent 5 3" xfId="91"/>
    <cellStyle name="40% - akcent 5 3 2" xfId="92"/>
    <cellStyle name="40% - akcent 5 4" xfId="93"/>
    <cellStyle name="40% — akcent 6" xfId="94"/>
    <cellStyle name="40% - akcent 6 2" xfId="95"/>
    <cellStyle name="40% - akcent 6 2 2" xfId="96"/>
    <cellStyle name="40% - akcent 6 2 3" xfId="97"/>
    <cellStyle name="40% - akcent 6 3" xfId="98"/>
    <cellStyle name="40% - akcent 6 3 2" xfId="99"/>
    <cellStyle name="40% - akcent 6 4" xfId="100"/>
    <cellStyle name="60% — akcent 1" xfId="101"/>
    <cellStyle name="60% - akcent 1 2" xfId="102"/>
    <cellStyle name="60% - akcent 1 2 2" xfId="103"/>
    <cellStyle name="60% - akcent 1 2 3" xfId="104"/>
    <cellStyle name="60% - akcent 1 3" xfId="105"/>
    <cellStyle name="60% - akcent 1 4" xfId="106"/>
    <cellStyle name="60% — akcent 2" xfId="107"/>
    <cellStyle name="60% - akcent 2 2" xfId="108"/>
    <cellStyle name="60% - akcent 2 2 2" xfId="109"/>
    <cellStyle name="60% - akcent 2 2 3" xfId="110"/>
    <cellStyle name="60% - akcent 2 3" xfId="111"/>
    <cellStyle name="60% - akcent 2 4" xfId="112"/>
    <cellStyle name="60% — akcent 3" xfId="113"/>
    <cellStyle name="60% - akcent 3 2" xfId="114"/>
    <cellStyle name="60% - akcent 3 2 2" xfId="115"/>
    <cellStyle name="60% - akcent 3 2 3" xfId="116"/>
    <cellStyle name="60% - akcent 3 3" xfId="117"/>
    <cellStyle name="60% - akcent 3 4" xfId="118"/>
    <cellStyle name="60% — akcent 4" xfId="119"/>
    <cellStyle name="60% - akcent 4 2" xfId="120"/>
    <cellStyle name="60% - akcent 4 2 2" xfId="121"/>
    <cellStyle name="60% - akcent 4 2 3" xfId="122"/>
    <cellStyle name="60% - akcent 4 3" xfId="123"/>
    <cellStyle name="60% - akcent 4 3 2" xfId="124"/>
    <cellStyle name="60% - akcent 4 4" xfId="125"/>
    <cellStyle name="60% — akcent 5" xfId="126"/>
    <cellStyle name="60% - akcent 5 2" xfId="127"/>
    <cellStyle name="60% - akcent 5 2 2" xfId="128"/>
    <cellStyle name="60% - akcent 5 2 3" xfId="129"/>
    <cellStyle name="60% - akcent 5 3" xfId="130"/>
    <cellStyle name="60% - akcent 5 4" xfId="131"/>
    <cellStyle name="60% — akcent 6" xfId="132"/>
    <cellStyle name="60% - akcent 6 2" xfId="133"/>
    <cellStyle name="60% - akcent 6 2 2" xfId="134"/>
    <cellStyle name="60% - akcent 6 2 3" xfId="135"/>
    <cellStyle name="60% - akcent 6 3" xfId="136"/>
    <cellStyle name="60% - akcent 6 3 2" xfId="137"/>
    <cellStyle name="60% - akcent 6 4" xfId="138"/>
    <cellStyle name="Akcent 1" xfId="139"/>
    <cellStyle name="Akcent 1 2" xfId="140"/>
    <cellStyle name="Akcent 1 2 2" xfId="141"/>
    <cellStyle name="Akcent 1 2 3" xfId="142"/>
    <cellStyle name="Akcent 1 3" xfId="143"/>
    <cellStyle name="Akcent 1 4" xfId="144"/>
    <cellStyle name="Akcent 2" xfId="145"/>
    <cellStyle name="Akcent 2 2" xfId="146"/>
    <cellStyle name="Akcent 2 2 2" xfId="147"/>
    <cellStyle name="Akcent 2 2 3" xfId="148"/>
    <cellStyle name="Akcent 2 3" xfId="149"/>
    <cellStyle name="Akcent 2 4" xfId="150"/>
    <cellStyle name="Akcent 3" xfId="151"/>
    <cellStyle name="Akcent 3 2" xfId="152"/>
    <cellStyle name="Akcent 3 2 2" xfId="153"/>
    <cellStyle name="Akcent 3 2 3" xfId="154"/>
    <cellStyle name="Akcent 3 3" xfId="155"/>
    <cellStyle name="Akcent 3 4" xfId="156"/>
    <cellStyle name="Akcent 4" xfId="157"/>
    <cellStyle name="Akcent 4 2" xfId="158"/>
    <cellStyle name="Akcent 4 2 2" xfId="159"/>
    <cellStyle name="Akcent 4 2 3" xfId="160"/>
    <cellStyle name="Akcent 4 3" xfId="161"/>
    <cellStyle name="Akcent 4 4" xfId="162"/>
    <cellStyle name="Akcent 5" xfId="163"/>
    <cellStyle name="Akcent 5 2" xfId="164"/>
    <cellStyle name="Akcent 5 2 2" xfId="165"/>
    <cellStyle name="Akcent 5 2 3" xfId="166"/>
    <cellStyle name="Akcent 5 3" xfId="167"/>
    <cellStyle name="Akcent 5 4" xfId="168"/>
    <cellStyle name="Akcent 6" xfId="169"/>
    <cellStyle name="Akcent 6 2" xfId="170"/>
    <cellStyle name="Akcent 6 2 2" xfId="171"/>
    <cellStyle name="Akcent 6 2 3" xfId="172"/>
    <cellStyle name="Akcent 6 3" xfId="173"/>
    <cellStyle name="Akcent 6 4" xfId="174"/>
    <cellStyle name="Dane wejściowe" xfId="175"/>
    <cellStyle name="Dane wejściowe 2" xfId="176"/>
    <cellStyle name="Dane wejściowe 2 2" xfId="177"/>
    <cellStyle name="Dane wejściowe 2 3" xfId="178"/>
    <cellStyle name="Dane wejściowe 3" xfId="179"/>
    <cellStyle name="Dane wejściowe 4" xfId="180"/>
    <cellStyle name="Dane wyjściowe" xfId="181"/>
    <cellStyle name="Dane wyjściowe 2" xfId="182"/>
    <cellStyle name="Dane wyjściowe 2 2" xfId="183"/>
    <cellStyle name="Dane wyjściowe 2 3" xfId="184"/>
    <cellStyle name="Dane wyjściowe 3" xfId="185"/>
    <cellStyle name="Dane wyjściowe 4" xfId="186"/>
    <cellStyle name="Dobre 2" xfId="187"/>
    <cellStyle name="Dobre 2 2" xfId="188"/>
    <cellStyle name="Dobre 2 3" xfId="189"/>
    <cellStyle name="Dobre 3" xfId="190"/>
    <cellStyle name="Dobre 4" xfId="191"/>
    <cellStyle name="Dobry" xfId="192"/>
    <cellStyle name="Comma" xfId="193"/>
    <cellStyle name="Comma [0]" xfId="194"/>
    <cellStyle name="Dziesiętny 2" xfId="195"/>
    <cellStyle name="Dziesiętny 2 2" xfId="196"/>
    <cellStyle name="Dziesiętny 2 2 2" xfId="197"/>
    <cellStyle name="Dziesiętny 2 3" xfId="198"/>
    <cellStyle name="Dziesiętny 3" xfId="199"/>
    <cellStyle name="Dziesiętny 3 2" xfId="200"/>
    <cellStyle name="Dziesiętny 3 3" xfId="201"/>
    <cellStyle name="Dziesiętny 4" xfId="202"/>
    <cellStyle name="Dziesiętny 4 2" xfId="203"/>
    <cellStyle name="Dziesiętny 4 3" xfId="204"/>
    <cellStyle name="Dziesiętny 5" xfId="205"/>
    <cellStyle name="Excel Built-in Normal" xfId="206"/>
    <cellStyle name="Hyperlink" xfId="207"/>
    <cellStyle name="Komórka połączona" xfId="208"/>
    <cellStyle name="Komórka połączona 2" xfId="209"/>
    <cellStyle name="Komórka połączona 2 2" xfId="210"/>
    <cellStyle name="Komórka połączona 2 3" xfId="211"/>
    <cellStyle name="Komórka połączona 3" xfId="212"/>
    <cellStyle name="Komórka połączona 4" xfId="213"/>
    <cellStyle name="Komórka zaznaczona" xfId="214"/>
    <cellStyle name="Komórka zaznaczona 2" xfId="215"/>
    <cellStyle name="Komórka zaznaczona 2 2" xfId="216"/>
    <cellStyle name="Komórka zaznaczona 2 3" xfId="217"/>
    <cellStyle name="Komórka zaznaczona 3" xfId="218"/>
    <cellStyle name="Komórka zaznaczona 4" xfId="219"/>
    <cellStyle name="Nagłówek 1" xfId="220"/>
    <cellStyle name="Nagłówek 1 2" xfId="221"/>
    <cellStyle name="Nagłówek 1 2 2" xfId="222"/>
    <cellStyle name="Nagłówek 1 2 3" xfId="223"/>
    <cellStyle name="Nagłówek 1 3" xfId="224"/>
    <cellStyle name="Nagłówek 1 4" xfId="225"/>
    <cellStyle name="Nagłówek 2" xfId="226"/>
    <cellStyle name="Nagłówek 2 2" xfId="227"/>
    <cellStyle name="Nagłówek 2 2 2" xfId="228"/>
    <cellStyle name="Nagłówek 2 2 3" xfId="229"/>
    <cellStyle name="Nagłówek 2 3" xfId="230"/>
    <cellStyle name="Nagłówek 2 4" xfId="231"/>
    <cellStyle name="Nagłówek 3" xfId="232"/>
    <cellStyle name="Nagłówek 3 2" xfId="233"/>
    <cellStyle name="Nagłówek 3 2 2" xfId="234"/>
    <cellStyle name="Nagłówek 3 2 3" xfId="235"/>
    <cellStyle name="Nagłówek 3 3" xfId="236"/>
    <cellStyle name="Nagłówek 3 4" xfId="237"/>
    <cellStyle name="Nagłówek 4" xfId="238"/>
    <cellStyle name="Nagłówek 4 2" xfId="239"/>
    <cellStyle name="Nagłówek 4 2 2" xfId="240"/>
    <cellStyle name="Nagłówek 4 2 3" xfId="241"/>
    <cellStyle name="Nagłówek 4 3" xfId="242"/>
    <cellStyle name="Nagłówek 4 4" xfId="243"/>
    <cellStyle name="Neutralne 2" xfId="244"/>
    <cellStyle name="Neutralne 2 2" xfId="245"/>
    <cellStyle name="Neutralne 2 3" xfId="246"/>
    <cellStyle name="Neutralne 3" xfId="247"/>
    <cellStyle name="Neutralne 3 2" xfId="248"/>
    <cellStyle name="Neutralne 4" xfId="249"/>
    <cellStyle name="Neutralny" xfId="250"/>
    <cellStyle name="None" xfId="251"/>
    <cellStyle name="None 2" xfId="252"/>
    <cellStyle name="None 3" xfId="253"/>
    <cellStyle name="None 4" xfId="254"/>
    <cellStyle name="None 5" xfId="255"/>
    <cellStyle name="Normal_Sheet1" xfId="256"/>
    <cellStyle name="Normalny 2" xfId="257"/>
    <cellStyle name="Normalny 2 2" xfId="258"/>
    <cellStyle name="Normalny 2 2 2" xfId="259"/>
    <cellStyle name="Normalny 2 3" xfId="260"/>
    <cellStyle name="Normalny 3" xfId="261"/>
    <cellStyle name="Normalny 3 2" xfId="262"/>
    <cellStyle name="Normalny 4" xfId="263"/>
    <cellStyle name="Normalny 4 2" xfId="264"/>
    <cellStyle name="Normalny 5" xfId="265"/>
    <cellStyle name="Normalny 5 15" xfId="266"/>
    <cellStyle name="Normalny 5 2" xfId="267"/>
    <cellStyle name="Normalny 5 3" xfId="268"/>
    <cellStyle name="Normalny 6" xfId="269"/>
    <cellStyle name="Normalny 7" xfId="270"/>
    <cellStyle name="Normalny 7 2" xfId="271"/>
    <cellStyle name="Normalny 8" xfId="272"/>
    <cellStyle name="Normalny_DK 15" xfId="273"/>
    <cellStyle name="Normalny_kosztorys ofertowy" xfId="274"/>
    <cellStyle name="Obliczenia" xfId="275"/>
    <cellStyle name="Obliczenia 2" xfId="276"/>
    <cellStyle name="Obliczenia 2 2" xfId="277"/>
    <cellStyle name="Obliczenia 2 3" xfId="278"/>
    <cellStyle name="Obliczenia 3" xfId="279"/>
    <cellStyle name="Obliczenia 4" xfId="280"/>
    <cellStyle name="Followed Hyperlink" xfId="281"/>
    <cellStyle name="Opis" xfId="282"/>
    <cellStyle name="Opis 2" xfId="283"/>
    <cellStyle name="Opis 3" xfId="284"/>
    <cellStyle name="Opis 4" xfId="285"/>
    <cellStyle name="Opis 5" xfId="286"/>
    <cellStyle name="Percent" xfId="287"/>
    <cellStyle name="Procentowy 2" xfId="288"/>
    <cellStyle name="Suma" xfId="289"/>
    <cellStyle name="Suma 2" xfId="290"/>
    <cellStyle name="Suma 2 2" xfId="291"/>
    <cellStyle name="Suma 2 3" xfId="292"/>
    <cellStyle name="Suma 3" xfId="293"/>
    <cellStyle name="Suma 4" xfId="294"/>
    <cellStyle name="Tekst objaśnienia" xfId="295"/>
    <cellStyle name="Tekst objaśnienia 2" xfId="296"/>
    <cellStyle name="Tekst objaśnienia 2 2" xfId="297"/>
    <cellStyle name="Tekst objaśnienia 2 3" xfId="298"/>
    <cellStyle name="Tekst objaśnienia 3" xfId="299"/>
    <cellStyle name="Tekst objaśnienia 4" xfId="300"/>
    <cellStyle name="Tekst ostrzeżenia" xfId="301"/>
    <cellStyle name="Tekst ostrzeżenia 2" xfId="302"/>
    <cellStyle name="Tekst ostrzeżenia 2 2" xfId="303"/>
    <cellStyle name="Tekst ostrzeżenia 2 3" xfId="304"/>
    <cellStyle name="Tekst ostrzeżenia 3" xfId="305"/>
    <cellStyle name="Tekst ostrzeżenia 4" xfId="306"/>
    <cellStyle name="Tytuł" xfId="307"/>
    <cellStyle name="Tytuł 2" xfId="308"/>
    <cellStyle name="Tytuł 2 2" xfId="309"/>
    <cellStyle name="Tytuł 2 3" xfId="310"/>
    <cellStyle name="Tytuł 3" xfId="311"/>
    <cellStyle name="Uwaga" xfId="312"/>
    <cellStyle name="Uwaga 2" xfId="313"/>
    <cellStyle name="Uwaga 2 2" xfId="314"/>
    <cellStyle name="Uwaga 2 3" xfId="315"/>
    <cellStyle name="Uwaga 3" xfId="316"/>
    <cellStyle name="Uwaga 4" xfId="317"/>
    <cellStyle name="Currency" xfId="318"/>
    <cellStyle name="Currency [0]" xfId="319"/>
    <cellStyle name="Walutowy 2" xfId="320"/>
    <cellStyle name="Walutowy 3" xfId="321"/>
    <cellStyle name="Walutowy 3 2" xfId="322"/>
    <cellStyle name="Złe 2" xfId="323"/>
    <cellStyle name="Złe 2 2" xfId="324"/>
    <cellStyle name="Złe 2 3" xfId="325"/>
    <cellStyle name="Złe 3" xfId="326"/>
    <cellStyle name="Złe 3 2" xfId="327"/>
    <cellStyle name="Złe 4" xfId="328"/>
    <cellStyle name="Zły" xfId="3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workbookViewId="0" topLeftCell="A1">
      <selection activeCell="C10" sqref="C10"/>
    </sheetView>
  </sheetViews>
  <sheetFormatPr defaultColWidth="9.125" defaultRowHeight="12.75"/>
  <cols>
    <col min="1" max="1" width="3.875" style="8" bestFit="1" customWidth="1"/>
    <col min="2" max="2" width="62.25390625" style="8" customWidth="1"/>
    <col min="3" max="3" width="35.00390625" style="8" customWidth="1"/>
    <col min="4" max="6" width="9.125" style="8" customWidth="1"/>
    <col min="7" max="7" width="12.625" style="8" bestFit="1" customWidth="1"/>
    <col min="8" max="8" width="10.125" style="8" bestFit="1" customWidth="1"/>
    <col min="9" max="9" width="12.625" style="8" bestFit="1" customWidth="1"/>
    <col min="10" max="10" width="10.50390625" style="60" hidden="1" customWidth="1"/>
    <col min="11" max="16384" width="9.125" style="8" customWidth="1"/>
  </cols>
  <sheetData>
    <row r="1" spans="1:3" ht="15.75" thickBot="1">
      <c r="A1" s="153" t="s">
        <v>40</v>
      </c>
      <c r="B1" s="154"/>
      <c r="C1" s="155"/>
    </row>
    <row r="2" spans="1:3" ht="45.75" customHeight="1">
      <c r="A2" s="150" t="s">
        <v>32</v>
      </c>
      <c r="B2" s="151"/>
      <c r="C2" s="152"/>
    </row>
    <row r="3" spans="1:3" ht="15">
      <c r="A3" s="156"/>
      <c r="B3" s="157"/>
      <c r="C3" s="158"/>
    </row>
    <row r="4" spans="1:10" ht="15">
      <c r="A4" s="84" t="s">
        <v>0</v>
      </c>
      <c r="B4" s="85" t="s">
        <v>1</v>
      </c>
      <c r="C4" s="86" t="s">
        <v>30</v>
      </c>
      <c r="H4" s="60"/>
      <c r="J4" s="8"/>
    </row>
    <row r="5" spans="1:10" ht="15">
      <c r="A5" s="87" t="s">
        <v>2</v>
      </c>
      <c r="B5" s="88" t="s">
        <v>33</v>
      </c>
      <c r="C5" s="89">
        <f>'TOM I kafarowe grodze odmulenia'!G49</f>
        <v>0</v>
      </c>
      <c r="H5" s="60"/>
      <c r="J5" s="8"/>
    </row>
    <row r="6" spans="1:10" ht="15">
      <c r="A6" s="87" t="s">
        <v>3</v>
      </c>
      <c r="B6" s="88" t="s">
        <v>35</v>
      </c>
      <c r="C6" s="89">
        <f>'TOM II i IV śluza konstrucja  '!G333</f>
        <v>0</v>
      </c>
      <c r="H6" s="60"/>
      <c r="J6" s="8"/>
    </row>
    <row r="7" spans="1:10" ht="15">
      <c r="A7" s="87" t="s">
        <v>4</v>
      </c>
      <c r="B7" s="88" t="s">
        <v>34</v>
      </c>
      <c r="C7" s="89">
        <f>'TOM III sterówka'!G214</f>
        <v>0</v>
      </c>
      <c r="H7" s="60"/>
      <c r="J7" s="8"/>
    </row>
    <row r="8" spans="1:10" ht="15">
      <c r="A8" s="87" t="s">
        <v>28</v>
      </c>
      <c r="B8" s="88" t="s">
        <v>36</v>
      </c>
      <c r="C8" s="89">
        <f>'TOM V elektryka'!G256</f>
        <v>0</v>
      </c>
      <c r="H8" s="60"/>
      <c r="J8" s="8"/>
    </row>
    <row r="9" spans="1:10" ht="15">
      <c r="A9" s="87" t="s">
        <v>29</v>
      </c>
      <c r="B9" s="88" t="s">
        <v>37</v>
      </c>
      <c r="C9" s="89">
        <f>'TOM VI instalcje sanitarne'!G86</f>
        <v>0</v>
      </c>
      <c r="H9" s="60"/>
      <c r="J9" s="8"/>
    </row>
    <row r="10" spans="1:10" ht="30.75">
      <c r="A10" s="87" t="s">
        <v>7</v>
      </c>
      <c r="B10" s="88" t="s">
        <v>38</v>
      </c>
      <c r="C10" s="89">
        <f>'TOM VI inst. ogrzewania ...l '!G39</f>
        <v>0</v>
      </c>
      <c r="H10" s="60"/>
      <c r="J10" s="8"/>
    </row>
    <row r="11" spans="1:3" ht="15">
      <c r="A11" s="90"/>
      <c r="B11" s="91"/>
      <c r="C11" s="92"/>
    </row>
    <row r="12" spans="1:3" ht="15">
      <c r="A12" s="159" t="s">
        <v>5</v>
      </c>
      <c r="B12" s="160"/>
      <c r="C12" s="93">
        <f>SUM(C5:C10)</f>
        <v>0</v>
      </c>
    </row>
    <row r="13" spans="1:3" ht="15">
      <c r="A13" s="159" t="s">
        <v>6</v>
      </c>
      <c r="B13" s="160"/>
      <c r="C13" s="93">
        <f>ROUND(0.23*C12,2)</f>
        <v>0</v>
      </c>
    </row>
    <row r="14" spans="1:9" ht="15.75" thickBot="1">
      <c r="A14" s="161" t="s">
        <v>31</v>
      </c>
      <c r="B14" s="162"/>
      <c r="C14" s="94">
        <f>C12+C13</f>
        <v>0</v>
      </c>
      <c r="I14" s="61"/>
    </row>
    <row r="15" ht="13.5">
      <c r="C15" s="62"/>
    </row>
    <row r="16" spans="2:3" ht="13.5">
      <c r="B16" s="63"/>
      <c r="C16" s="62"/>
    </row>
    <row r="17" ht="13.5">
      <c r="C17" s="62"/>
    </row>
    <row r="18" ht="13.5">
      <c r="C18" s="62"/>
    </row>
    <row r="19" spans="3:7" ht="13.5">
      <c r="C19" s="62"/>
      <c r="G19" s="61"/>
    </row>
    <row r="20" spans="3:8" ht="13.5">
      <c r="C20" s="64"/>
      <c r="H20" s="61"/>
    </row>
    <row r="21" spans="2:3" ht="13.5">
      <c r="B21" s="65"/>
      <c r="C21" s="66"/>
    </row>
    <row r="22" ht="13.5">
      <c r="C22" s="62"/>
    </row>
    <row r="23" ht="13.5">
      <c r="C23" s="62"/>
    </row>
  </sheetData>
  <sheetProtection password="A839" sheet="1"/>
  <mergeCells count="6">
    <mergeCell ref="A2:C2"/>
    <mergeCell ref="A1:C1"/>
    <mergeCell ref="A3:C3"/>
    <mergeCell ref="A12:B12"/>
    <mergeCell ref="A13:B13"/>
    <mergeCell ref="A14:B14"/>
  </mergeCells>
  <printOptions horizontalCentered="1"/>
  <pageMargins left="0.25" right="0.25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4"/>
  <sheetViews>
    <sheetView view="pageBreakPreview" zoomScale="115" zoomScaleSheetLayoutView="115" zoomScalePageLayoutView="0" workbookViewId="0" topLeftCell="A16">
      <selection activeCell="J42" sqref="J42"/>
    </sheetView>
  </sheetViews>
  <sheetFormatPr defaultColWidth="9.125" defaultRowHeight="12.75"/>
  <cols>
    <col min="1" max="1" width="5.375" style="10" customWidth="1"/>
    <col min="2" max="2" width="8.25390625" style="11" customWidth="1"/>
    <col min="3" max="3" width="50.625" style="106" customWidth="1"/>
    <col min="4" max="4" width="6.50390625" style="7" customWidth="1"/>
    <col min="5" max="5" width="6.625" style="12" customWidth="1"/>
    <col min="6" max="6" width="9.50390625" style="126" customWidth="1"/>
    <col min="7" max="7" width="13.00390625" style="3" bestFit="1" customWidth="1"/>
    <col min="8" max="16384" width="9.125" style="3" customWidth="1"/>
  </cols>
  <sheetData>
    <row r="1" spans="1:7" s="1" customFormat="1" ht="15">
      <c r="A1" s="122"/>
      <c r="B1" s="117"/>
      <c r="C1" s="117" t="s">
        <v>39</v>
      </c>
      <c r="D1" s="117"/>
      <c r="E1" s="117"/>
      <c r="F1" s="131"/>
      <c r="G1" s="118"/>
    </row>
    <row r="2" spans="1:7" ht="15.75" thickBot="1">
      <c r="A2" s="123"/>
      <c r="B2" s="124"/>
      <c r="C2" s="124" t="s">
        <v>1575</v>
      </c>
      <c r="D2" s="124"/>
      <c r="E2" s="124"/>
      <c r="F2" s="132"/>
      <c r="G2" s="125"/>
    </row>
    <row r="3" spans="1:7" ht="14.25">
      <c r="A3" s="171" t="s">
        <v>8</v>
      </c>
      <c r="B3" s="172"/>
      <c r="C3" s="101" t="s">
        <v>33</v>
      </c>
      <c r="D3" s="119"/>
      <c r="E3" s="4"/>
      <c r="F3" s="133"/>
      <c r="G3" s="5"/>
    </row>
    <row r="4" spans="1:7" ht="14.25" thickBot="1">
      <c r="A4" s="173"/>
      <c r="B4" s="174"/>
      <c r="C4" s="174"/>
      <c r="D4" s="174"/>
      <c r="E4" s="174"/>
      <c r="F4" s="134"/>
      <c r="G4" s="6"/>
    </row>
    <row r="5" spans="1:7" s="7" customFormat="1" ht="13.5">
      <c r="A5" s="175" t="s">
        <v>9</v>
      </c>
      <c r="B5" s="177" t="s">
        <v>10</v>
      </c>
      <c r="C5" s="179" t="s">
        <v>41</v>
      </c>
      <c r="D5" s="181" t="s">
        <v>11</v>
      </c>
      <c r="E5" s="182"/>
      <c r="F5" s="167" t="s">
        <v>26</v>
      </c>
      <c r="G5" s="169" t="s">
        <v>27</v>
      </c>
    </row>
    <row r="6" spans="1:7" s="7" customFormat="1" ht="19.5" customHeight="1">
      <c r="A6" s="176"/>
      <c r="B6" s="178"/>
      <c r="C6" s="180"/>
      <c r="D6" s="70" t="s">
        <v>12</v>
      </c>
      <c r="E6" s="71" t="s">
        <v>13</v>
      </c>
      <c r="F6" s="168"/>
      <c r="G6" s="170"/>
    </row>
    <row r="7" spans="1:7" ht="14.25" thickBot="1">
      <c r="A7" s="20">
        <v>1</v>
      </c>
      <c r="B7" s="21">
        <v>2</v>
      </c>
      <c r="C7" s="111" t="s">
        <v>14</v>
      </c>
      <c r="D7" s="22">
        <v>4</v>
      </c>
      <c r="E7" s="23">
        <v>5</v>
      </c>
      <c r="F7" s="135" t="s">
        <v>15</v>
      </c>
      <c r="G7" s="24">
        <v>7</v>
      </c>
    </row>
    <row r="8" spans="1:7" s="17" customFormat="1" ht="9.75">
      <c r="A8" s="31">
        <v>1</v>
      </c>
      <c r="B8" s="32"/>
      <c r="C8" s="102" t="s">
        <v>42</v>
      </c>
      <c r="D8" s="45"/>
      <c r="E8" s="45"/>
      <c r="F8" s="136"/>
      <c r="G8" s="44"/>
    </row>
    <row r="9" spans="1:7" s="17" customFormat="1" ht="40.5">
      <c r="A9" s="25" t="s">
        <v>43</v>
      </c>
      <c r="B9" s="15" t="s">
        <v>44</v>
      </c>
      <c r="C9" s="103" t="s">
        <v>1010</v>
      </c>
      <c r="D9" s="15" t="s">
        <v>17</v>
      </c>
      <c r="E9" s="18">
        <v>0.154</v>
      </c>
      <c r="F9" s="127"/>
      <c r="G9" s="35">
        <f aca="true" t="shared" si="0" ref="G9:G18">ROUND(E9*F9,2)</f>
        <v>0</v>
      </c>
    </row>
    <row r="10" spans="1:7" s="17" customFormat="1" ht="20.25">
      <c r="A10" s="25" t="s">
        <v>45</v>
      </c>
      <c r="B10" s="15" t="s">
        <v>46</v>
      </c>
      <c r="C10" s="103" t="s">
        <v>1011</v>
      </c>
      <c r="D10" s="15" t="s">
        <v>18</v>
      </c>
      <c r="E10" s="18">
        <v>3</v>
      </c>
      <c r="F10" s="127"/>
      <c r="G10" s="35">
        <f t="shared" si="0"/>
        <v>0</v>
      </c>
    </row>
    <row r="11" spans="1:12" s="17" customFormat="1" ht="20.25">
      <c r="A11" s="25" t="s">
        <v>47</v>
      </c>
      <c r="B11" s="15" t="s">
        <v>46</v>
      </c>
      <c r="C11" s="103" t="s">
        <v>1012</v>
      </c>
      <c r="D11" s="15" t="s">
        <v>18</v>
      </c>
      <c r="E11" s="18">
        <v>6</v>
      </c>
      <c r="F11" s="127"/>
      <c r="G11" s="35">
        <f t="shared" si="0"/>
        <v>0</v>
      </c>
      <c r="L11" s="130"/>
    </row>
    <row r="12" spans="1:7" s="17" customFormat="1" ht="20.25">
      <c r="A12" s="25" t="s">
        <v>48</v>
      </c>
      <c r="B12" s="15" t="s">
        <v>46</v>
      </c>
      <c r="C12" s="103" t="s">
        <v>1013</v>
      </c>
      <c r="D12" s="15" t="s">
        <v>23</v>
      </c>
      <c r="E12" s="18">
        <v>30</v>
      </c>
      <c r="F12" s="127"/>
      <c r="G12" s="35">
        <f t="shared" si="0"/>
        <v>0</v>
      </c>
    </row>
    <row r="13" spans="1:7" s="17" customFormat="1" ht="40.5">
      <c r="A13" s="25" t="s">
        <v>49</v>
      </c>
      <c r="B13" s="15" t="s">
        <v>50</v>
      </c>
      <c r="C13" s="103" t="s">
        <v>51</v>
      </c>
      <c r="D13" s="15" t="s">
        <v>25</v>
      </c>
      <c r="E13" s="18">
        <v>64</v>
      </c>
      <c r="F13" s="127"/>
      <c r="G13" s="35">
        <f t="shared" si="0"/>
        <v>0</v>
      </c>
    </row>
    <row r="14" spans="1:7" s="17" customFormat="1" ht="30">
      <c r="A14" s="25" t="s">
        <v>52</v>
      </c>
      <c r="B14" s="15" t="s">
        <v>53</v>
      </c>
      <c r="C14" s="103" t="s">
        <v>1006</v>
      </c>
      <c r="D14" s="15" t="s">
        <v>25</v>
      </c>
      <c r="E14" s="18">
        <v>15.36</v>
      </c>
      <c r="F14" s="127"/>
      <c r="G14" s="35">
        <f t="shared" si="0"/>
        <v>0</v>
      </c>
    </row>
    <row r="15" spans="1:7" s="17" customFormat="1" ht="30">
      <c r="A15" s="25" t="s">
        <v>54</v>
      </c>
      <c r="B15" s="15" t="s">
        <v>53</v>
      </c>
      <c r="C15" s="103" t="s">
        <v>1014</v>
      </c>
      <c r="D15" s="15" t="s">
        <v>25</v>
      </c>
      <c r="E15" s="18">
        <v>10.24</v>
      </c>
      <c r="F15" s="127"/>
      <c r="G15" s="35">
        <f t="shared" si="0"/>
        <v>0</v>
      </c>
    </row>
    <row r="16" spans="1:7" s="17" customFormat="1" ht="30">
      <c r="A16" s="25" t="s">
        <v>55</v>
      </c>
      <c r="B16" s="15" t="s">
        <v>53</v>
      </c>
      <c r="C16" s="103" t="s">
        <v>1007</v>
      </c>
      <c r="D16" s="15" t="s">
        <v>25</v>
      </c>
      <c r="E16" s="18">
        <v>12.384</v>
      </c>
      <c r="F16" s="127"/>
      <c r="G16" s="35">
        <f t="shared" si="0"/>
        <v>0</v>
      </c>
    </row>
    <row r="17" spans="1:7" s="17" customFormat="1" ht="30">
      <c r="A17" s="25" t="s">
        <v>56</v>
      </c>
      <c r="B17" s="15" t="s">
        <v>53</v>
      </c>
      <c r="C17" s="103" t="s">
        <v>1009</v>
      </c>
      <c r="D17" s="15" t="s">
        <v>25</v>
      </c>
      <c r="E17" s="18">
        <v>101.984</v>
      </c>
      <c r="F17" s="127"/>
      <c r="G17" s="35">
        <f t="shared" si="0"/>
        <v>0</v>
      </c>
    </row>
    <row r="18" spans="1:7" s="17" customFormat="1" ht="40.5">
      <c r="A18" s="29" t="s">
        <v>57</v>
      </c>
      <c r="B18" s="19" t="s">
        <v>58</v>
      </c>
      <c r="C18" s="104" t="s">
        <v>1008</v>
      </c>
      <c r="D18" s="19" t="s">
        <v>25</v>
      </c>
      <c r="E18" s="30">
        <v>101.984</v>
      </c>
      <c r="F18" s="128"/>
      <c r="G18" s="35">
        <f t="shared" si="0"/>
        <v>0</v>
      </c>
    </row>
    <row r="19" spans="1:7" s="17" customFormat="1" ht="14.25" thickBot="1">
      <c r="A19" s="163" t="s">
        <v>16</v>
      </c>
      <c r="B19" s="164"/>
      <c r="C19" s="164"/>
      <c r="D19" s="164"/>
      <c r="E19" s="164"/>
      <c r="F19" s="137"/>
      <c r="G19" s="37">
        <f>SUM(G9:G18)</f>
        <v>0</v>
      </c>
    </row>
    <row r="20" spans="1:7" s="17" customFormat="1" ht="9.75">
      <c r="A20" s="31">
        <v>2</v>
      </c>
      <c r="B20" s="32"/>
      <c r="C20" s="102" t="s">
        <v>59</v>
      </c>
      <c r="D20" s="45"/>
      <c r="E20" s="114"/>
      <c r="F20" s="136"/>
      <c r="G20" s="44"/>
    </row>
    <row r="21" spans="1:7" s="17" customFormat="1" ht="21" thickBot="1">
      <c r="A21" s="26" t="s">
        <v>60</v>
      </c>
      <c r="B21" s="27" t="s">
        <v>61</v>
      </c>
      <c r="C21" s="105" t="s">
        <v>1015</v>
      </c>
      <c r="D21" s="27" t="s">
        <v>20</v>
      </c>
      <c r="E21" s="28">
        <v>1</v>
      </c>
      <c r="F21" s="127"/>
      <c r="G21" s="35">
        <f>ROUND(E21*F21,2)</f>
        <v>0</v>
      </c>
    </row>
    <row r="22" spans="1:7" s="17" customFormat="1" ht="14.25" thickBot="1">
      <c r="A22" s="163" t="s">
        <v>16</v>
      </c>
      <c r="B22" s="164"/>
      <c r="C22" s="164"/>
      <c r="D22" s="164"/>
      <c r="E22" s="164"/>
      <c r="F22" s="137"/>
      <c r="G22" s="37">
        <f>SUM(G21)</f>
        <v>0</v>
      </c>
    </row>
    <row r="23" spans="1:7" s="17" customFormat="1" ht="9.75">
      <c r="A23" s="31">
        <v>3</v>
      </c>
      <c r="B23" s="32"/>
      <c r="C23" s="102" t="s">
        <v>62</v>
      </c>
      <c r="D23" s="32"/>
      <c r="E23" s="33"/>
      <c r="F23" s="138"/>
      <c r="G23" s="34"/>
    </row>
    <row r="24" spans="1:7" s="17" customFormat="1" ht="40.5">
      <c r="A24" s="25" t="s">
        <v>63</v>
      </c>
      <c r="B24" s="15" t="s">
        <v>64</v>
      </c>
      <c r="C24" s="103" t="s">
        <v>1016</v>
      </c>
      <c r="D24" s="15" t="s">
        <v>24</v>
      </c>
      <c r="E24" s="18">
        <v>18</v>
      </c>
      <c r="F24" s="127"/>
      <c r="G24" s="35">
        <f aca="true" t="shared" si="1" ref="G24:G29">ROUND(E24*F24,2)</f>
        <v>0</v>
      </c>
    </row>
    <row r="25" spans="1:7" s="17" customFormat="1" ht="40.5">
      <c r="A25" s="25" t="s">
        <v>65</v>
      </c>
      <c r="B25" s="15" t="s">
        <v>64</v>
      </c>
      <c r="C25" s="103" t="s">
        <v>1017</v>
      </c>
      <c r="D25" s="15" t="s">
        <v>24</v>
      </c>
      <c r="E25" s="18">
        <v>14.4</v>
      </c>
      <c r="F25" s="127"/>
      <c r="G25" s="35">
        <f t="shared" si="1"/>
        <v>0</v>
      </c>
    </row>
    <row r="26" spans="1:7" s="17" customFormat="1" ht="20.25">
      <c r="A26" s="25" t="s">
        <v>66</v>
      </c>
      <c r="B26" s="15" t="s">
        <v>64</v>
      </c>
      <c r="C26" s="103" t="s">
        <v>1018</v>
      </c>
      <c r="D26" s="15" t="s">
        <v>24</v>
      </c>
      <c r="E26" s="18">
        <v>10</v>
      </c>
      <c r="F26" s="127"/>
      <c r="G26" s="35">
        <f t="shared" si="1"/>
        <v>0</v>
      </c>
    </row>
    <row r="27" spans="1:7" s="17" customFormat="1" ht="40.5">
      <c r="A27" s="25" t="s">
        <v>67</v>
      </c>
      <c r="B27" s="15" t="s">
        <v>64</v>
      </c>
      <c r="C27" s="103" t="s">
        <v>1019</v>
      </c>
      <c r="D27" s="15" t="s">
        <v>24</v>
      </c>
      <c r="E27" s="18">
        <v>18.6</v>
      </c>
      <c r="F27" s="127"/>
      <c r="G27" s="35">
        <f t="shared" si="1"/>
        <v>0</v>
      </c>
    </row>
    <row r="28" spans="1:7" s="17" customFormat="1" ht="40.5">
      <c r="A28" s="25" t="s">
        <v>68</v>
      </c>
      <c r="B28" s="15" t="s">
        <v>64</v>
      </c>
      <c r="C28" s="103" t="s">
        <v>1020</v>
      </c>
      <c r="D28" s="15" t="s">
        <v>24</v>
      </c>
      <c r="E28" s="18">
        <v>45</v>
      </c>
      <c r="F28" s="127"/>
      <c r="G28" s="35">
        <f t="shared" si="1"/>
        <v>0</v>
      </c>
    </row>
    <row r="29" spans="1:7" s="17" customFormat="1" ht="21" thickBot="1">
      <c r="A29" s="26" t="s">
        <v>69</v>
      </c>
      <c r="B29" s="27" t="s">
        <v>64</v>
      </c>
      <c r="C29" s="105" t="s">
        <v>1021</v>
      </c>
      <c r="D29" s="27" t="s">
        <v>70</v>
      </c>
      <c r="E29" s="28">
        <v>88.8</v>
      </c>
      <c r="F29" s="127"/>
      <c r="G29" s="35">
        <f t="shared" si="1"/>
        <v>0</v>
      </c>
    </row>
    <row r="30" spans="1:7" s="17" customFormat="1" ht="14.25" thickBot="1">
      <c r="A30" s="163" t="s">
        <v>16</v>
      </c>
      <c r="B30" s="164"/>
      <c r="C30" s="164"/>
      <c r="D30" s="164"/>
      <c r="E30" s="164"/>
      <c r="F30" s="137"/>
      <c r="G30" s="37">
        <f>SUM(G24:G29)</f>
        <v>0</v>
      </c>
    </row>
    <row r="31" spans="1:7" s="17" customFormat="1" ht="9.75">
      <c r="A31" s="31">
        <v>4</v>
      </c>
      <c r="B31" s="32"/>
      <c r="C31" s="102" t="s">
        <v>71</v>
      </c>
      <c r="D31" s="32" t="s">
        <v>85</v>
      </c>
      <c r="E31" s="33" t="s">
        <v>85</v>
      </c>
      <c r="F31" s="138" t="s">
        <v>85</v>
      </c>
      <c r="G31" s="34" t="s">
        <v>85</v>
      </c>
    </row>
    <row r="32" spans="1:7" s="17" customFormat="1" ht="20.25">
      <c r="A32" s="25" t="s">
        <v>72</v>
      </c>
      <c r="B32" s="15" t="s">
        <v>64</v>
      </c>
      <c r="C32" s="103" t="s">
        <v>1022</v>
      </c>
      <c r="D32" s="15" t="s">
        <v>24</v>
      </c>
      <c r="E32" s="18">
        <v>32.4</v>
      </c>
      <c r="F32" s="127"/>
      <c r="G32" s="35">
        <f>ROUND(E32*F32,2)</f>
        <v>0</v>
      </c>
    </row>
    <row r="33" spans="1:7" s="17" customFormat="1" ht="21" thickBot="1">
      <c r="A33" s="26" t="s">
        <v>73</v>
      </c>
      <c r="B33" s="27" t="s">
        <v>64</v>
      </c>
      <c r="C33" s="105" t="s">
        <v>1023</v>
      </c>
      <c r="D33" s="27" t="s">
        <v>18</v>
      </c>
      <c r="E33" s="28">
        <v>254</v>
      </c>
      <c r="F33" s="127"/>
      <c r="G33" s="35">
        <f>ROUND(E33*F33,2)</f>
        <v>0</v>
      </c>
    </row>
    <row r="34" spans="1:7" s="17" customFormat="1" ht="14.25" thickBot="1">
      <c r="A34" s="163" t="s">
        <v>16</v>
      </c>
      <c r="B34" s="164"/>
      <c r="C34" s="164"/>
      <c r="D34" s="164"/>
      <c r="E34" s="164"/>
      <c r="F34" s="137"/>
      <c r="G34" s="37">
        <f>SUM(G32:G33)</f>
        <v>0</v>
      </c>
    </row>
    <row r="35" spans="1:7" s="17" customFormat="1" ht="9.75">
      <c r="A35" s="31">
        <v>5</v>
      </c>
      <c r="B35" s="32"/>
      <c r="C35" s="102" t="s">
        <v>74</v>
      </c>
      <c r="D35" s="32" t="s">
        <v>85</v>
      </c>
      <c r="E35" s="33" t="s">
        <v>85</v>
      </c>
      <c r="F35" s="138" t="s">
        <v>85</v>
      </c>
      <c r="G35" s="34" t="s">
        <v>85</v>
      </c>
    </row>
    <row r="36" spans="1:7" s="17" customFormat="1" ht="30">
      <c r="A36" s="25" t="s">
        <v>75</v>
      </c>
      <c r="B36" s="15" t="s">
        <v>76</v>
      </c>
      <c r="C36" s="103" t="s">
        <v>1024</v>
      </c>
      <c r="D36" s="15" t="s">
        <v>25</v>
      </c>
      <c r="E36" s="18">
        <v>1488</v>
      </c>
      <c r="F36" s="127"/>
      <c r="G36" s="35">
        <f>ROUND(E36*F36,2)</f>
        <v>0</v>
      </c>
    </row>
    <row r="37" spans="1:7" s="17" customFormat="1" ht="30">
      <c r="A37" s="25" t="s">
        <v>77</v>
      </c>
      <c r="B37" s="15" t="s">
        <v>76</v>
      </c>
      <c r="C37" s="103" t="s">
        <v>1025</v>
      </c>
      <c r="D37" s="15" t="s">
        <v>22</v>
      </c>
      <c r="E37" s="18">
        <v>2440.32</v>
      </c>
      <c r="F37" s="127"/>
      <c r="G37" s="35">
        <f>ROUND(E37*F37,2)</f>
        <v>0</v>
      </c>
    </row>
    <row r="38" spans="1:7" s="17" customFormat="1" ht="20.25">
      <c r="A38" s="25" t="s">
        <v>78</v>
      </c>
      <c r="B38" s="15" t="s">
        <v>76</v>
      </c>
      <c r="C38" s="103" t="s">
        <v>1026</v>
      </c>
      <c r="D38" s="15" t="s">
        <v>25</v>
      </c>
      <c r="E38" s="18">
        <v>1488</v>
      </c>
      <c r="F38" s="127"/>
      <c r="G38" s="35">
        <f>ROUND(E38*F38,2)</f>
        <v>0</v>
      </c>
    </row>
    <row r="39" spans="1:7" s="17" customFormat="1" ht="21" thickBot="1">
      <c r="A39" s="26" t="s">
        <v>79</v>
      </c>
      <c r="B39" s="27" t="s">
        <v>58</v>
      </c>
      <c r="C39" s="105" t="s">
        <v>1027</v>
      </c>
      <c r="D39" s="27" t="s">
        <v>25</v>
      </c>
      <c r="E39" s="28">
        <v>1488</v>
      </c>
      <c r="F39" s="127"/>
      <c r="G39" s="35">
        <f>ROUND(E39*F39,2)</f>
        <v>0</v>
      </c>
    </row>
    <row r="40" spans="1:7" s="17" customFormat="1" ht="14.25" thickBot="1">
      <c r="A40" s="163" t="s">
        <v>16</v>
      </c>
      <c r="B40" s="164"/>
      <c r="C40" s="164"/>
      <c r="D40" s="164"/>
      <c r="E40" s="164"/>
      <c r="F40" s="137"/>
      <c r="G40" s="37">
        <f>SUM(G36:G39)</f>
        <v>0</v>
      </c>
    </row>
    <row r="41" spans="1:7" s="17" customFormat="1" ht="9.75">
      <c r="A41" s="31">
        <v>6</v>
      </c>
      <c r="B41" s="32"/>
      <c r="C41" s="102" t="s">
        <v>80</v>
      </c>
      <c r="D41" s="32" t="s">
        <v>85</v>
      </c>
      <c r="E41" s="33" t="s">
        <v>85</v>
      </c>
      <c r="F41" s="138" t="s">
        <v>85</v>
      </c>
      <c r="G41" s="34" t="s">
        <v>85</v>
      </c>
    </row>
    <row r="42" spans="1:7" s="17" customFormat="1" ht="30">
      <c r="A42" s="25" t="s">
        <v>81</v>
      </c>
      <c r="B42" s="15" t="s">
        <v>76</v>
      </c>
      <c r="C42" s="103" t="s">
        <v>1024</v>
      </c>
      <c r="D42" s="15" t="s">
        <v>25</v>
      </c>
      <c r="E42" s="18">
        <v>56</v>
      </c>
      <c r="F42" s="127"/>
      <c r="G42" s="35">
        <f>ROUND(E42*F42,2)</f>
        <v>0</v>
      </c>
    </row>
    <row r="43" spans="1:7" s="17" customFormat="1" ht="30">
      <c r="A43" s="25" t="s">
        <v>82</v>
      </c>
      <c r="B43" s="15" t="s">
        <v>76</v>
      </c>
      <c r="C43" s="103" t="s">
        <v>1025</v>
      </c>
      <c r="D43" s="15" t="s">
        <v>22</v>
      </c>
      <c r="E43" s="18">
        <v>91.84</v>
      </c>
      <c r="F43" s="127"/>
      <c r="G43" s="35">
        <f>ROUND(E43*F43,2)</f>
        <v>0</v>
      </c>
    </row>
    <row r="44" spans="1:7" s="17" customFormat="1" ht="20.25">
      <c r="A44" s="25" t="s">
        <v>83</v>
      </c>
      <c r="B44" s="15" t="s">
        <v>76</v>
      </c>
      <c r="C44" s="103" t="s">
        <v>1028</v>
      </c>
      <c r="D44" s="15" t="s">
        <v>25</v>
      </c>
      <c r="E44" s="18">
        <v>56</v>
      </c>
      <c r="F44" s="127"/>
      <c r="G44" s="35">
        <f>ROUND(E44*F44,2)</f>
        <v>0</v>
      </c>
    </row>
    <row r="45" spans="1:7" s="17" customFormat="1" ht="21" thickBot="1">
      <c r="A45" s="29" t="s">
        <v>84</v>
      </c>
      <c r="B45" s="19" t="s">
        <v>58</v>
      </c>
      <c r="C45" s="104" t="s">
        <v>1027</v>
      </c>
      <c r="D45" s="19" t="s">
        <v>25</v>
      </c>
      <c r="E45" s="30">
        <v>56</v>
      </c>
      <c r="F45" s="128"/>
      <c r="G45" s="96">
        <f>ROUND(E45*F45,2)</f>
        <v>0</v>
      </c>
    </row>
    <row r="46" spans="1:7" s="17" customFormat="1" ht="14.25" thickBot="1">
      <c r="A46" s="165" t="s">
        <v>16</v>
      </c>
      <c r="B46" s="166"/>
      <c r="C46" s="166"/>
      <c r="D46" s="166"/>
      <c r="E46" s="166"/>
      <c r="F46" s="139"/>
      <c r="G46" s="97">
        <f>SUM(G42:G45)</f>
        <v>0</v>
      </c>
    </row>
    <row r="47" spans="1:6" s="9" customFormat="1" ht="13.5">
      <c r="A47" s="95"/>
      <c r="B47" s="11"/>
      <c r="C47" s="106"/>
      <c r="F47" s="140"/>
    </row>
    <row r="48" spans="1:7" s="9" customFormat="1" ht="14.25" thickBot="1">
      <c r="A48" s="95"/>
      <c r="B48" s="11"/>
      <c r="C48" s="106"/>
      <c r="D48" s="7"/>
      <c r="E48" s="12"/>
      <c r="F48" s="134"/>
      <c r="G48" s="13"/>
    </row>
    <row r="49" spans="1:7" s="9" customFormat="1" ht="14.25" thickBot="1">
      <c r="A49" s="95"/>
      <c r="B49" s="11"/>
      <c r="C49" s="106"/>
      <c r="D49" s="148" t="s">
        <v>21</v>
      </c>
      <c r="E49" s="67"/>
      <c r="F49" s="141"/>
      <c r="G49" s="149">
        <f>G46+G40+G34+G30+G22+G19</f>
        <v>0</v>
      </c>
    </row>
    <row r="50" spans="1:7" s="9" customFormat="1" ht="13.5">
      <c r="A50" s="95"/>
      <c r="B50" s="11"/>
      <c r="C50" s="106"/>
      <c r="D50" s="7"/>
      <c r="E50" s="12"/>
      <c r="F50" s="129"/>
      <c r="G50" s="13"/>
    </row>
    <row r="51" spans="1:7" s="9" customFormat="1" ht="13.5">
      <c r="A51" s="95"/>
      <c r="B51" s="11"/>
      <c r="C51" s="106"/>
      <c r="D51" s="7"/>
      <c r="E51" s="12"/>
      <c r="F51" s="126"/>
      <c r="G51" s="3"/>
    </row>
    <row r="52" spans="1:7" s="9" customFormat="1" ht="13.5">
      <c r="A52" s="95"/>
      <c r="B52" s="11"/>
      <c r="C52" s="106"/>
      <c r="D52" s="7"/>
      <c r="E52" s="12"/>
      <c r="F52" s="126"/>
      <c r="G52" s="3"/>
    </row>
    <row r="53" spans="1:7" s="9" customFormat="1" ht="13.5">
      <c r="A53" s="95"/>
      <c r="B53" s="11"/>
      <c r="C53" s="106"/>
      <c r="D53" s="7"/>
      <c r="E53" s="12"/>
      <c r="F53" s="126"/>
      <c r="G53" s="3"/>
    </row>
    <row r="54" spans="1:7" s="9" customFormat="1" ht="13.5">
      <c r="A54" s="95"/>
      <c r="B54" s="11"/>
      <c r="C54" s="106"/>
      <c r="D54" s="7"/>
      <c r="E54" s="12"/>
      <c r="F54" s="126"/>
      <c r="G54" s="3"/>
    </row>
    <row r="55" spans="1:7" s="9" customFormat="1" ht="13.5">
      <c r="A55" s="95"/>
      <c r="B55" s="11"/>
      <c r="C55" s="106"/>
      <c r="D55" s="7"/>
      <c r="E55" s="12"/>
      <c r="F55" s="126"/>
      <c r="G55" s="3"/>
    </row>
    <row r="56" ht="13.5">
      <c r="A56" s="95"/>
    </row>
    <row r="57" ht="13.5">
      <c r="A57" s="95"/>
    </row>
    <row r="58" ht="13.5">
      <c r="A58" s="95"/>
    </row>
    <row r="59" ht="13.5">
      <c r="A59" s="95"/>
    </row>
    <row r="60" ht="13.5">
      <c r="A60" s="95"/>
    </row>
    <row r="61" ht="13.5">
      <c r="A61" s="95"/>
    </row>
    <row r="62" ht="13.5">
      <c r="A62" s="95"/>
    </row>
    <row r="63" ht="13.5">
      <c r="A63" s="95"/>
    </row>
    <row r="64" ht="13.5">
      <c r="A64" s="95"/>
    </row>
    <row r="65" ht="13.5">
      <c r="A65" s="95"/>
    </row>
    <row r="66" ht="13.5">
      <c r="A66" s="95"/>
    </row>
    <row r="67" ht="13.5">
      <c r="A67" s="95"/>
    </row>
    <row r="68" ht="13.5">
      <c r="A68" s="95"/>
    </row>
    <row r="69" ht="13.5">
      <c r="A69" s="95"/>
    </row>
    <row r="70" ht="13.5">
      <c r="A70" s="95"/>
    </row>
    <row r="71" ht="13.5">
      <c r="A71" s="95"/>
    </row>
    <row r="72" ht="13.5">
      <c r="A72" s="95"/>
    </row>
    <row r="73" ht="13.5">
      <c r="A73" s="95"/>
    </row>
    <row r="74" ht="13.5">
      <c r="A74" s="95"/>
    </row>
    <row r="75" ht="13.5">
      <c r="A75" s="95"/>
    </row>
    <row r="76" ht="13.5">
      <c r="A76" s="95"/>
    </row>
    <row r="77" ht="13.5">
      <c r="A77" s="95"/>
    </row>
    <row r="78" ht="13.5">
      <c r="A78" s="95"/>
    </row>
    <row r="79" ht="13.5">
      <c r="A79" s="95"/>
    </row>
    <row r="80" ht="13.5">
      <c r="A80" s="95"/>
    </row>
    <row r="81" ht="13.5">
      <c r="A81" s="95"/>
    </row>
    <row r="82" ht="13.5">
      <c r="A82" s="95"/>
    </row>
    <row r="83" ht="13.5">
      <c r="A83" s="95"/>
    </row>
    <row r="84" ht="13.5">
      <c r="A84" s="95"/>
    </row>
    <row r="85" ht="13.5">
      <c r="A85" s="95"/>
    </row>
    <row r="86" ht="13.5">
      <c r="A86" s="95"/>
    </row>
    <row r="87" ht="13.5">
      <c r="A87" s="95"/>
    </row>
    <row r="88" ht="13.5">
      <c r="A88" s="95"/>
    </row>
    <row r="89" ht="13.5">
      <c r="A89" s="95"/>
    </row>
    <row r="90" ht="13.5">
      <c r="A90" s="95"/>
    </row>
    <row r="91" ht="13.5">
      <c r="A91" s="95"/>
    </row>
    <row r="92" ht="13.5">
      <c r="A92" s="95"/>
    </row>
    <row r="93" ht="13.5">
      <c r="A93" s="95"/>
    </row>
    <row r="94" ht="13.5">
      <c r="A94" s="95"/>
    </row>
    <row r="95" ht="13.5">
      <c r="A95" s="95"/>
    </row>
    <row r="96" ht="13.5">
      <c r="A96" s="95"/>
    </row>
    <row r="97" ht="13.5">
      <c r="A97" s="95"/>
    </row>
    <row r="98" ht="13.5">
      <c r="A98" s="95"/>
    </row>
    <row r="99" ht="13.5">
      <c r="A99" s="95"/>
    </row>
    <row r="100" ht="13.5">
      <c r="A100" s="95"/>
    </row>
    <row r="101" ht="13.5">
      <c r="A101" s="95"/>
    </row>
    <row r="102" ht="13.5">
      <c r="A102" s="95"/>
    </row>
    <row r="103" ht="13.5">
      <c r="A103" s="95"/>
    </row>
    <row r="104" ht="13.5">
      <c r="A104" s="95"/>
    </row>
    <row r="105" ht="13.5">
      <c r="A105" s="95"/>
    </row>
    <row r="106" ht="13.5">
      <c r="A106" s="95"/>
    </row>
    <row r="107" ht="13.5">
      <c r="A107" s="95"/>
    </row>
    <row r="108" ht="13.5">
      <c r="A108" s="95"/>
    </row>
    <row r="109" ht="13.5">
      <c r="A109" s="95"/>
    </row>
    <row r="110" ht="13.5">
      <c r="A110" s="95"/>
    </row>
    <row r="111" ht="13.5">
      <c r="A111" s="95"/>
    </row>
    <row r="112" ht="13.5">
      <c r="A112" s="95"/>
    </row>
    <row r="113" ht="13.5">
      <c r="A113" s="95"/>
    </row>
    <row r="114" ht="13.5">
      <c r="A114" s="95"/>
    </row>
    <row r="115" ht="13.5">
      <c r="A115" s="95"/>
    </row>
    <row r="116" ht="13.5">
      <c r="A116" s="95"/>
    </row>
    <row r="117" ht="13.5">
      <c r="A117" s="95"/>
    </row>
    <row r="118" ht="13.5">
      <c r="A118" s="95"/>
    </row>
    <row r="119" ht="13.5">
      <c r="A119" s="95"/>
    </row>
    <row r="120" ht="13.5">
      <c r="A120" s="95"/>
    </row>
    <row r="121" ht="13.5">
      <c r="A121" s="95"/>
    </row>
    <row r="122" ht="13.5">
      <c r="A122" s="95"/>
    </row>
    <row r="123" ht="13.5">
      <c r="A123" s="95"/>
    </row>
    <row r="124" ht="13.5">
      <c r="A124" s="95"/>
    </row>
    <row r="125" ht="13.5">
      <c r="A125" s="95"/>
    </row>
    <row r="126" ht="13.5">
      <c r="A126" s="95"/>
    </row>
    <row r="127" ht="13.5">
      <c r="A127" s="95"/>
    </row>
    <row r="128" ht="13.5">
      <c r="A128" s="95"/>
    </row>
    <row r="129" ht="13.5">
      <c r="A129" s="95"/>
    </row>
    <row r="130" ht="13.5">
      <c r="A130" s="95"/>
    </row>
    <row r="131" ht="13.5">
      <c r="A131" s="95"/>
    </row>
    <row r="132" ht="13.5">
      <c r="A132" s="95"/>
    </row>
    <row r="133" ht="13.5">
      <c r="A133" s="95"/>
    </row>
    <row r="134" ht="13.5">
      <c r="A134" s="95"/>
    </row>
    <row r="135" ht="13.5">
      <c r="A135" s="95"/>
    </row>
    <row r="136" ht="13.5">
      <c r="A136" s="95"/>
    </row>
    <row r="137" ht="13.5">
      <c r="A137" s="95"/>
    </row>
    <row r="138" ht="13.5">
      <c r="A138" s="95"/>
    </row>
    <row r="139" ht="13.5">
      <c r="A139" s="95"/>
    </row>
    <row r="140" ht="13.5">
      <c r="A140" s="95"/>
    </row>
    <row r="141" ht="13.5">
      <c r="A141" s="95"/>
    </row>
    <row r="142" ht="13.5">
      <c r="A142" s="95"/>
    </row>
    <row r="143" ht="13.5">
      <c r="A143" s="95"/>
    </row>
    <row r="144" ht="13.5">
      <c r="A144" s="95"/>
    </row>
    <row r="145" ht="13.5">
      <c r="A145" s="95"/>
    </row>
    <row r="146" ht="13.5">
      <c r="A146" s="95"/>
    </row>
    <row r="147" ht="13.5">
      <c r="A147" s="95"/>
    </row>
    <row r="148" ht="13.5">
      <c r="A148" s="95"/>
    </row>
    <row r="149" ht="13.5">
      <c r="A149" s="95"/>
    </row>
    <row r="150" ht="13.5">
      <c r="A150" s="95"/>
    </row>
    <row r="151" ht="13.5">
      <c r="A151" s="95"/>
    </row>
    <row r="152" ht="13.5">
      <c r="A152" s="95"/>
    </row>
    <row r="153" ht="13.5">
      <c r="A153" s="95"/>
    </row>
    <row r="154" ht="13.5">
      <c r="A154" s="95"/>
    </row>
    <row r="155" ht="13.5">
      <c r="A155" s="95"/>
    </row>
    <row r="156" ht="13.5">
      <c r="A156" s="95"/>
    </row>
    <row r="157" ht="13.5">
      <c r="A157" s="95"/>
    </row>
    <row r="158" ht="13.5">
      <c r="A158" s="95"/>
    </row>
    <row r="159" ht="13.5">
      <c r="A159" s="95"/>
    </row>
    <row r="160" ht="13.5">
      <c r="A160" s="95"/>
    </row>
    <row r="161" ht="13.5">
      <c r="A161" s="95"/>
    </row>
    <row r="162" ht="13.5">
      <c r="A162" s="95"/>
    </row>
    <row r="163" ht="13.5">
      <c r="A163" s="95"/>
    </row>
    <row r="164" ht="13.5">
      <c r="A164" s="95"/>
    </row>
    <row r="165" ht="13.5">
      <c r="A165" s="95"/>
    </row>
    <row r="166" ht="13.5">
      <c r="A166" s="95"/>
    </row>
    <row r="167" ht="13.5">
      <c r="A167" s="95"/>
    </row>
    <row r="168" ht="13.5">
      <c r="A168" s="95"/>
    </row>
    <row r="169" ht="13.5">
      <c r="A169" s="95"/>
    </row>
    <row r="170" ht="13.5">
      <c r="A170" s="95"/>
    </row>
    <row r="171" ht="13.5">
      <c r="A171" s="95"/>
    </row>
    <row r="172" ht="13.5">
      <c r="A172" s="95"/>
    </row>
    <row r="173" ht="13.5">
      <c r="A173" s="95"/>
    </row>
    <row r="174" ht="13.5">
      <c r="A174" s="95"/>
    </row>
    <row r="175" ht="13.5">
      <c r="A175" s="95"/>
    </row>
    <row r="176" ht="13.5">
      <c r="A176" s="95"/>
    </row>
    <row r="177" ht="13.5">
      <c r="A177" s="95"/>
    </row>
    <row r="178" ht="13.5">
      <c r="A178" s="95"/>
    </row>
    <row r="179" ht="13.5">
      <c r="A179" s="95"/>
    </row>
    <row r="180" ht="13.5">
      <c r="A180" s="95"/>
    </row>
    <row r="181" ht="13.5">
      <c r="A181" s="95"/>
    </row>
    <row r="182" ht="13.5">
      <c r="A182" s="95"/>
    </row>
    <row r="183" ht="13.5">
      <c r="A183" s="95"/>
    </row>
    <row r="184" ht="13.5">
      <c r="A184" s="95"/>
    </row>
    <row r="185" ht="13.5">
      <c r="A185" s="95"/>
    </row>
    <row r="186" ht="13.5">
      <c r="A186" s="95"/>
    </row>
    <row r="187" ht="13.5">
      <c r="A187" s="95"/>
    </row>
    <row r="188" ht="13.5">
      <c r="A188" s="95"/>
    </row>
    <row r="189" ht="13.5">
      <c r="A189" s="95"/>
    </row>
    <row r="190" ht="13.5">
      <c r="A190" s="95"/>
    </row>
    <row r="191" ht="13.5">
      <c r="A191" s="95"/>
    </row>
    <row r="192" ht="13.5">
      <c r="A192" s="95"/>
    </row>
    <row r="193" ht="13.5">
      <c r="A193" s="95"/>
    </row>
    <row r="194" ht="13.5">
      <c r="A194" s="95"/>
    </row>
    <row r="195" ht="13.5">
      <c r="A195" s="95"/>
    </row>
    <row r="196" ht="13.5">
      <c r="A196" s="95"/>
    </row>
    <row r="197" ht="13.5">
      <c r="A197" s="95"/>
    </row>
    <row r="198" ht="13.5">
      <c r="A198" s="95"/>
    </row>
    <row r="199" ht="13.5">
      <c r="A199" s="95"/>
    </row>
    <row r="200" ht="13.5">
      <c r="A200" s="95"/>
    </row>
    <row r="201" ht="13.5">
      <c r="A201" s="95"/>
    </row>
    <row r="202" ht="13.5">
      <c r="A202" s="95"/>
    </row>
    <row r="203" ht="13.5">
      <c r="A203" s="95"/>
    </row>
    <row r="204" ht="13.5">
      <c r="A204" s="95"/>
    </row>
    <row r="205" ht="13.5">
      <c r="A205" s="95"/>
    </row>
    <row r="206" ht="13.5">
      <c r="A206" s="95"/>
    </row>
    <row r="207" ht="13.5">
      <c r="A207" s="95"/>
    </row>
    <row r="208" ht="13.5">
      <c r="A208" s="95"/>
    </row>
    <row r="209" ht="13.5">
      <c r="A209" s="95"/>
    </row>
    <row r="210" ht="13.5">
      <c r="A210" s="95"/>
    </row>
    <row r="211" ht="13.5">
      <c r="A211" s="95"/>
    </row>
    <row r="212" ht="13.5">
      <c r="A212" s="95"/>
    </row>
    <row r="213" ht="13.5">
      <c r="A213" s="95"/>
    </row>
    <row r="214" ht="13.5">
      <c r="A214" s="95"/>
    </row>
    <row r="215" ht="13.5">
      <c r="A215" s="95"/>
    </row>
    <row r="216" ht="13.5">
      <c r="A216" s="95"/>
    </row>
    <row r="217" ht="13.5">
      <c r="A217" s="95"/>
    </row>
    <row r="218" ht="13.5">
      <c r="A218" s="95"/>
    </row>
    <row r="219" ht="13.5">
      <c r="A219" s="95"/>
    </row>
    <row r="220" ht="13.5">
      <c r="A220" s="95"/>
    </row>
    <row r="221" ht="13.5">
      <c r="A221" s="95"/>
    </row>
    <row r="222" ht="13.5">
      <c r="A222" s="95"/>
    </row>
    <row r="223" ht="13.5">
      <c r="A223" s="95"/>
    </row>
    <row r="224" ht="13.5">
      <c r="A224" s="95"/>
    </row>
    <row r="225" ht="13.5">
      <c r="A225" s="95"/>
    </row>
    <row r="226" ht="13.5">
      <c r="A226" s="95"/>
    </row>
    <row r="227" ht="13.5">
      <c r="A227" s="95"/>
    </row>
    <row r="228" ht="13.5">
      <c r="A228" s="95"/>
    </row>
    <row r="229" ht="13.5">
      <c r="A229" s="95"/>
    </row>
    <row r="230" ht="13.5">
      <c r="A230" s="95"/>
    </row>
    <row r="231" ht="13.5">
      <c r="A231" s="95"/>
    </row>
    <row r="232" ht="13.5">
      <c r="A232" s="95"/>
    </row>
    <row r="233" ht="13.5">
      <c r="A233" s="95"/>
    </row>
    <row r="234" ht="13.5">
      <c r="A234" s="95"/>
    </row>
    <row r="235" ht="13.5">
      <c r="A235" s="95"/>
    </row>
    <row r="236" ht="13.5">
      <c r="A236" s="95"/>
    </row>
    <row r="237" ht="13.5">
      <c r="A237" s="95"/>
    </row>
    <row r="238" ht="13.5">
      <c r="A238" s="95"/>
    </row>
    <row r="239" ht="13.5">
      <c r="A239" s="95"/>
    </row>
    <row r="240" ht="13.5">
      <c r="A240" s="95"/>
    </row>
    <row r="241" ht="13.5">
      <c r="A241" s="95"/>
    </row>
    <row r="242" ht="13.5">
      <c r="A242" s="95"/>
    </row>
    <row r="243" ht="13.5">
      <c r="A243" s="95"/>
    </row>
    <row r="244" ht="13.5">
      <c r="A244" s="95"/>
    </row>
    <row r="245" ht="13.5">
      <c r="A245" s="95"/>
    </row>
    <row r="246" ht="13.5">
      <c r="A246" s="95"/>
    </row>
    <row r="247" ht="13.5">
      <c r="A247" s="95"/>
    </row>
    <row r="248" ht="13.5">
      <c r="A248" s="95"/>
    </row>
    <row r="249" ht="13.5">
      <c r="A249" s="95"/>
    </row>
    <row r="250" ht="13.5">
      <c r="A250" s="95"/>
    </row>
    <row r="251" ht="13.5">
      <c r="A251" s="95"/>
    </row>
    <row r="252" ht="13.5">
      <c r="A252" s="95"/>
    </row>
    <row r="253" ht="13.5">
      <c r="A253" s="95"/>
    </row>
    <row r="254" ht="13.5">
      <c r="A254" s="95"/>
    </row>
    <row r="255" ht="13.5">
      <c r="A255" s="95"/>
    </row>
    <row r="256" ht="13.5">
      <c r="A256" s="95"/>
    </row>
    <row r="257" ht="13.5">
      <c r="A257" s="95"/>
    </row>
    <row r="258" ht="13.5">
      <c r="A258" s="95"/>
    </row>
    <row r="259" ht="13.5">
      <c r="A259" s="95"/>
    </row>
    <row r="260" ht="13.5">
      <c r="A260" s="95"/>
    </row>
    <row r="261" ht="13.5">
      <c r="A261" s="95"/>
    </row>
    <row r="262" ht="13.5">
      <c r="A262" s="95"/>
    </row>
    <row r="263" ht="13.5">
      <c r="A263" s="95"/>
    </row>
    <row r="264" ht="13.5">
      <c r="A264" s="95"/>
    </row>
    <row r="265" ht="13.5">
      <c r="A265" s="95"/>
    </row>
    <row r="266" ht="13.5">
      <c r="A266" s="95"/>
    </row>
    <row r="267" ht="13.5">
      <c r="A267" s="95"/>
    </row>
    <row r="268" ht="13.5">
      <c r="A268" s="95"/>
    </row>
    <row r="269" ht="13.5">
      <c r="A269" s="95"/>
    </row>
    <row r="270" ht="13.5">
      <c r="A270" s="95"/>
    </row>
    <row r="271" ht="13.5">
      <c r="A271" s="95"/>
    </row>
    <row r="272" ht="13.5">
      <c r="A272" s="95"/>
    </row>
    <row r="273" ht="13.5">
      <c r="A273" s="95"/>
    </row>
    <row r="274" ht="13.5">
      <c r="A274" s="95"/>
    </row>
    <row r="275" ht="13.5">
      <c r="A275" s="95"/>
    </row>
    <row r="276" ht="13.5">
      <c r="A276" s="95"/>
    </row>
    <row r="277" ht="13.5">
      <c r="A277" s="95"/>
    </row>
    <row r="278" ht="13.5">
      <c r="A278" s="95"/>
    </row>
    <row r="279" ht="13.5">
      <c r="A279" s="95"/>
    </row>
    <row r="280" ht="13.5">
      <c r="A280" s="95"/>
    </row>
    <row r="281" ht="13.5">
      <c r="A281" s="95"/>
    </row>
    <row r="282" ht="13.5">
      <c r="A282" s="95"/>
    </row>
    <row r="283" ht="13.5">
      <c r="A283" s="95"/>
    </row>
    <row r="284" ht="13.5">
      <c r="A284" s="95"/>
    </row>
    <row r="285" ht="13.5">
      <c r="A285" s="95"/>
    </row>
    <row r="286" ht="13.5">
      <c r="A286" s="95"/>
    </row>
    <row r="287" ht="13.5">
      <c r="A287" s="95"/>
    </row>
    <row r="288" ht="13.5">
      <c r="A288" s="95"/>
    </row>
    <row r="289" ht="13.5">
      <c r="A289" s="95"/>
    </row>
    <row r="290" ht="13.5">
      <c r="A290" s="95"/>
    </row>
    <row r="291" ht="13.5">
      <c r="A291" s="95"/>
    </row>
    <row r="292" ht="13.5">
      <c r="A292" s="95"/>
    </row>
    <row r="293" ht="13.5">
      <c r="A293" s="95"/>
    </row>
    <row r="294" ht="13.5">
      <c r="A294" s="95"/>
    </row>
    <row r="295" ht="13.5">
      <c r="A295" s="95"/>
    </row>
    <row r="296" ht="13.5">
      <c r="A296" s="95"/>
    </row>
    <row r="297" ht="13.5">
      <c r="A297" s="95"/>
    </row>
    <row r="298" ht="13.5">
      <c r="A298" s="95"/>
    </row>
    <row r="299" ht="13.5">
      <c r="A299" s="95"/>
    </row>
    <row r="300" ht="13.5">
      <c r="A300" s="95"/>
    </row>
    <row r="301" ht="13.5">
      <c r="A301" s="95"/>
    </row>
    <row r="302" ht="13.5">
      <c r="A302" s="95"/>
    </row>
    <row r="303" ht="13.5">
      <c r="A303" s="95"/>
    </row>
    <row r="304" ht="13.5">
      <c r="A304" s="95"/>
    </row>
    <row r="305" ht="13.5">
      <c r="A305" s="95"/>
    </row>
    <row r="306" ht="13.5">
      <c r="A306" s="95"/>
    </row>
    <row r="307" ht="13.5">
      <c r="A307" s="95"/>
    </row>
    <row r="308" ht="13.5">
      <c r="A308" s="95"/>
    </row>
    <row r="309" ht="13.5">
      <c r="A309" s="95"/>
    </row>
    <row r="310" ht="13.5">
      <c r="A310" s="95"/>
    </row>
    <row r="311" ht="13.5">
      <c r="A311" s="95"/>
    </row>
    <row r="312" ht="13.5">
      <c r="A312" s="95"/>
    </row>
    <row r="313" ht="13.5">
      <c r="A313" s="95"/>
    </row>
    <row r="314" ht="13.5">
      <c r="A314" s="95"/>
    </row>
    <row r="315" ht="13.5">
      <c r="A315" s="95"/>
    </row>
    <row r="316" ht="13.5">
      <c r="A316" s="95"/>
    </row>
    <row r="317" ht="13.5">
      <c r="A317" s="95"/>
    </row>
    <row r="318" ht="13.5">
      <c r="A318" s="95"/>
    </row>
    <row r="319" ht="13.5">
      <c r="A319" s="95"/>
    </row>
    <row r="320" ht="13.5">
      <c r="A320" s="95"/>
    </row>
    <row r="321" ht="13.5">
      <c r="A321" s="95"/>
    </row>
    <row r="322" ht="13.5">
      <c r="A322" s="95"/>
    </row>
    <row r="323" ht="13.5">
      <c r="A323" s="95"/>
    </row>
    <row r="324" ht="13.5">
      <c r="A324" s="95"/>
    </row>
    <row r="325" ht="13.5">
      <c r="A325" s="95"/>
    </row>
    <row r="326" ht="13.5">
      <c r="A326" s="95"/>
    </row>
    <row r="327" ht="13.5">
      <c r="A327" s="95"/>
    </row>
    <row r="328" ht="13.5">
      <c r="A328" s="95"/>
    </row>
    <row r="329" ht="13.5">
      <c r="A329" s="95"/>
    </row>
    <row r="330" ht="13.5">
      <c r="A330" s="95"/>
    </row>
    <row r="331" ht="13.5">
      <c r="A331" s="95"/>
    </row>
    <row r="332" ht="13.5">
      <c r="A332" s="95"/>
    </row>
    <row r="333" ht="13.5">
      <c r="A333" s="95"/>
    </row>
    <row r="334" ht="13.5">
      <c r="A334" s="95"/>
    </row>
    <row r="335" ht="13.5">
      <c r="A335" s="95"/>
    </row>
    <row r="336" ht="13.5">
      <c r="A336" s="95"/>
    </row>
    <row r="337" ht="13.5">
      <c r="A337" s="95"/>
    </row>
    <row r="338" ht="13.5">
      <c r="A338" s="95"/>
    </row>
    <row r="339" ht="13.5">
      <c r="A339" s="95"/>
    </row>
    <row r="340" ht="13.5">
      <c r="A340" s="95"/>
    </row>
    <row r="341" ht="13.5">
      <c r="A341" s="95"/>
    </row>
    <row r="342" ht="13.5">
      <c r="A342" s="95"/>
    </row>
    <row r="343" ht="13.5">
      <c r="A343" s="95"/>
    </row>
    <row r="344" ht="13.5">
      <c r="A344" s="95"/>
    </row>
    <row r="345" ht="13.5">
      <c r="A345" s="95"/>
    </row>
    <row r="346" ht="13.5">
      <c r="A346" s="95"/>
    </row>
    <row r="347" ht="13.5">
      <c r="A347" s="95"/>
    </row>
    <row r="348" ht="13.5">
      <c r="A348" s="95"/>
    </row>
    <row r="349" ht="13.5">
      <c r="A349" s="95"/>
    </row>
    <row r="350" ht="13.5">
      <c r="A350" s="95"/>
    </row>
    <row r="351" ht="13.5">
      <c r="A351" s="95"/>
    </row>
    <row r="352" ht="13.5">
      <c r="A352" s="95"/>
    </row>
    <row r="353" ht="13.5">
      <c r="A353" s="95"/>
    </row>
    <row r="354" ht="13.5">
      <c r="A354" s="95"/>
    </row>
    <row r="355" ht="13.5">
      <c r="A355" s="95"/>
    </row>
    <row r="356" ht="13.5">
      <c r="A356" s="95"/>
    </row>
    <row r="357" ht="13.5">
      <c r="A357" s="95"/>
    </row>
    <row r="358" ht="13.5">
      <c r="A358" s="95"/>
    </row>
    <row r="359" ht="13.5">
      <c r="A359" s="95"/>
    </row>
    <row r="360" ht="13.5">
      <c r="A360" s="95"/>
    </row>
    <row r="361" ht="13.5">
      <c r="A361" s="95"/>
    </row>
    <row r="362" ht="13.5">
      <c r="A362" s="95"/>
    </row>
    <row r="363" ht="13.5">
      <c r="A363" s="95"/>
    </row>
    <row r="364" ht="13.5">
      <c r="A364" s="95"/>
    </row>
    <row r="365" ht="13.5">
      <c r="A365" s="95"/>
    </row>
    <row r="366" ht="13.5">
      <c r="A366" s="95"/>
    </row>
    <row r="367" ht="13.5">
      <c r="A367" s="95"/>
    </row>
    <row r="368" ht="13.5">
      <c r="A368" s="95"/>
    </row>
    <row r="369" ht="13.5">
      <c r="A369" s="95"/>
    </row>
    <row r="370" ht="13.5">
      <c r="A370" s="95"/>
    </row>
    <row r="371" ht="13.5">
      <c r="A371" s="95"/>
    </row>
    <row r="372" ht="13.5">
      <c r="A372" s="95"/>
    </row>
    <row r="373" ht="13.5">
      <c r="A373" s="95"/>
    </row>
    <row r="374" ht="13.5">
      <c r="A374" s="95"/>
    </row>
    <row r="375" ht="13.5">
      <c r="A375" s="95"/>
    </row>
    <row r="376" ht="13.5">
      <c r="A376" s="95"/>
    </row>
    <row r="377" ht="13.5">
      <c r="A377" s="95"/>
    </row>
    <row r="378" ht="13.5">
      <c r="A378" s="95"/>
    </row>
    <row r="379" ht="13.5">
      <c r="A379" s="95"/>
    </row>
    <row r="380" ht="13.5">
      <c r="A380" s="95"/>
    </row>
    <row r="381" ht="13.5">
      <c r="A381" s="95"/>
    </row>
    <row r="382" ht="13.5">
      <c r="A382" s="95"/>
    </row>
    <row r="383" ht="13.5">
      <c r="A383" s="95"/>
    </row>
    <row r="384" ht="13.5">
      <c r="A384" s="95"/>
    </row>
    <row r="385" ht="13.5">
      <c r="A385" s="95"/>
    </row>
    <row r="386" ht="13.5">
      <c r="A386" s="95"/>
    </row>
    <row r="387" ht="13.5">
      <c r="A387" s="95"/>
    </row>
    <row r="388" ht="13.5">
      <c r="A388" s="95"/>
    </row>
    <row r="389" ht="13.5">
      <c r="A389" s="95"/>
    </row>
    <row r="390" ht="13.5">
      <c r="A390" s="95"/>
    </row>
    <row r="391" ht="13.5">
      <c r="A391" s="95"/>
    </row>
    <row r="392" ht="13.5">
      <c r="A392" s="95"/>
    </row>
    <row r="393" ht="13.5">
      <c r="A393" s="95"/>
    </row>
    <row r="394" ht="13.5">
      <c r="A394" s="95"/>
    </row>
    <row r="395" ht="13.5">
      <c r="A395" s="95"/>
    </row>
    <row r="396" ht="13.5">
      <c r="A396" s="95"/>
    </row>
    <row r="397" ht="13.5">
      <c r="A397" s="95"/>
    </row>
    <row r="398" ht="13.5">
      <c r="A398" s="95"/>
    </row>
    <row r="399" ht="13.5">
      <c r="A399" s="95"/>
    </row>
    <row r="400" ht="13.5">
      <c r="A400" s="95"/>
    </row>
    <row r="401" ht="13.5">
      <c r="A401" s="95"/>
    </row>
    <row r="402" ht="13.5">
      <c r="A402" s="95"/>
    </row>
    <row r="403" ht="13.5">
      <c r="A403" s="95"/>
    </row>
    <row r="404" ht="13.5">
      <c r="A404" s="95"/>
    </row>
    <row r="405" ht="13.5">
      <c r="A405" s="95"/>
    </row>
    <row r="406" ht="13.5">
      <c r="A406" s="95"/>
    </row>
    <row r="407" ht="13.5">
      <c r="A407" s="95"/>
    </row>
    <row r="408" ht="13.5">
      <c r="A408" s="95"/>
    </row>
    <row r="409" ht="13.5">
      <c r="A409" s="95"/>
    </row>
    <row r="410" ht="13.5">
      <c r="A410" s="95"/>
    </row>
    <row r="411" ht="13.5">
      <c r="A411" s="95"/>
    </row>
    <row r="412" ht="13.5">
      <c r="A412" s="95"/>
    </row>
    <row r="413" ht="13.5">
      <c r="A413" s="95"/>
    </row>
    <row r="414" ht="13.5">
      <c r="A414" s="95"/>
    </row>
    <row r="415" ht="13.5">
      <c r="A415" s="95"/>
    </row>
    <row r="416" ht="13.5">
      <c r="A416" s="95"/>
    </row>
    <row r="417" ht="13.5">
      <c r="A417" s="95"/>
    </row>
    <row r="418" ht="13.5">
      <c r="A418" s="95"/>
    </row>
    <row r="419" ht="13.5">
      <c r="A419" s="95"/>
    </row>
    <row r="420" ht="13.5">
      <c r="A420" s="95"/>
    </row>
    <row r="421" ht="13.5">
      <c r="A421" s="95"/>
    </row>
    <row r="422" ht="13.5">
      <c r="A422" s="95"/>
    </row>
    <row r="423" ht="13.5">
      <c r="A423" s="95"/>
    </row>
    <row r="424" ht="13.5">
      <c r="A424" s="95"/>
    </row>
    <row r="425" ht="13.5">
      <c r="A425" s="95"/>
    </row>
    <row r="426" ht="13.5">
      <c r="A426" s="95"/>
    </row>
    <row r="427" ht="13.5">
      <c r="A427" s="95"/>
    </row>
    <row r="428" ht="13.5">
      <c r="A428" s="95"/>
    </row>
    <row r="429" ht="13.5">
      <c r="A429" s="95"/>
    </row>
    <row r="430" ht="13.5">
      <c r="A430" s="95"/>
    </row>
    <row r="431" ht="13.5">
      <c r="A431" s="95"/>
    </row>
    <row r="432" ht="13.5">
      <c r="A432" s="95"/>
    </row>
    <row r="433" ht="13.5">
      <c r="A433" s="95"/>
    </row>
    <row r="434" ht="13.5">
      <c r="A434" s="95"/>
    </row>
    <row r="435" ht="13.5">
      <c r="A435" s="95"/>
    </row>
    <row r="436" ht="13.5">
      <c r="A436" s="95"/>
    </row>
    <row r="437" ht="13.5">
      <c r="A437" s="95"/>
    </row>
    <row r="438" ht="13.5">
      <c r="A438" s="95"/>
    </row>
    <row r="439" ht="13.5">
      <c r="A439" s="95"/>
    </row>
    <row r="440" ht="13.5">
      <c r="A440" s="95"/>
    </row>
    <row r="441" ht="13.5">
      <c r="A441" s="95"/>
    </row>
    <row r="442" ht="13.5">
      <c r="A442" s="95"/>
    </row>
    <row r="443" ht="13.5">
      <c r="A443" s="95"/>
    </row>
    <row r="444" ht="13.5">
      <c r="A444" s="95"/>
    </row>
    <row r="445" ht="13.5">
      <c r="A445" s="95"/>
    </row>
    <row r="446" ht="13.5">
      <c r="A446" s="95"/>
    </row>
    <row r="447" ht="13.5">
      <c r="A447" s="95"/>
    </row>
    <row r="448" ht="13.5">
      <c r="A448" s="95"/>
    </row>
    <row r="449" ht="13.5">
      <c r="A449" s="95"/>
    </row>
    <row r="450" ht="13.5">
      <c r="A450" s="95"/>
    </row>
    <row r="451" ht="13.5">
      <c r="A451" s="95"/>
    </row>
    <row r="452" ht="13.5">
      <c r="A452" s="95"/>
    </row>
    <row r="453" ht="13.5">
      <c r="A453" s="95"/>
    </row>
    <row r="454" ht="13.5">
      <c r="A454" s="95"/>
    </row>
    <row r="455" ht="13.5">
      <c r="A455" s="95"/>
    </row>
    <row r="456" ht="13.5">
      <c r="A456" s="95"/>
    </row>
    <row r="457" ht="13.5">
      <c r="A457" s="95"/>
    </row>
    <row r="458" ht="13.5">
      <c r="A458" s="95"/>
    </row>
    <row r="459" ht="13.5">
      <c r="A459" s="95"/>
    </row>
    <row r="460" ht="13.5">
      <c r="A460" s="95"/>
    </row>
    <row r="461" ht="13.5">
      <c r="A461" s="95"/>
    </row>
    <row r="462" ht="13.5">
      <c r="A462" s="95"/>
    </row>
    <row r="463" ht="13.5">
      <c r="A463" s="95"/>
    </row>
    <row r="464" ht="13.5">
      <c r="A464" s="95"/>
    </row>
    <row r="465" ht="13.5">
      <c r="A465" s="95"/>
    </row>
    <row r="466" ht="13.5">
      <c r="A466" s="95"/>
    </row>
    <row r="467" ht="13.5">
      <c r="A467" s="95"/>
    </row>
    <row r="468" ht="13.5">
      <c r="A468" s="95"/>
    </row>
    <row r="469" ht="13.5">
      <c r="A469" s="95"/>
    </row>
    <row r="470" ht="13.5">
      <c r="A470" s="95"/>
    </row>
    <row r="471" ht="13.5">
      <c r="A471" s="95"/>
    </row>
    <row r="472" ht="13.5">
      <c r="A472" s="95"/>
    </row>
    <row r="473" ht="13.5">
      <c r="A473" s="95"/>
    </row>
    <row r="474" ht="13.5">
      <c r="A474" s="95"/>
    </row>
    <row r="475" ht="13.5">
      <c r="A475" s="95"/>
    </row>
    <row r="476" ht="13.5">
      <c r="A476" s="95"/>
    </row>
    <row r="477" ht="13.5">
      <c r="A477" s="95"/>
    </row>
    <row r="478" ht="13.5">
      <c r="A478" s="95"/>
    </row>
    <row r="479" ht="13.5">
      <c r="A479" s="95"/>
    </row>
    <row r="480" ht="13.5">
      <c r="A480" s="95"/>
    </row>
    <row r="481" ht="13.5">
      <c r="A481" s="95"/>
    </row>
    <row r="482" ht="13.5">
      <c r="A482" s="95"/>
    </row>
    <row r="483" ht="13.5">
      <c r="A483" s="95"/>
    </row>
    <row r="484" ht="13.5">
      <c r="A484" s="95"/>
    </row>
    <row r="485" ht="13.5">
      <c r="A485" s="95"/>
    </row>
    <row r="486" ht="13.5">
      <c r="A486" s="95"/>
    </row>
    <row r="487" ht="13.5">
      <c r="A487" s="95"/>
    </row>
    <row r="488" ht="13.5">
      <c r="A488" s="95"/>
    </row>
    <row r="489" ht="13.5">
      <c r="A489" s="95"/>
    </row>
    <row r="490" ht="13.5">
      <c r="A490" s="95"/>
    </row>
    <row r="491" ht="13.5">
      <c r="A491" s="95"/>
    </row>
    <row r="492" ht="13.5">
      <c r="A492" s="95"/>
    </row>
    <row r="493" ht="13.5">
      <c r="A493" s="95"/>
    </row>
    <row r="494" ht="13.5">
      <c r="A494" s="95"/>
    </row>
    <row r="495" ht="13.5">
      <c r="A495" s="95"/>
    </row>
    <row r="496" ht="13.5">
      <c r="A496" s="95"/>
    </row>
    <row r="497" ht="13.5">
      <c r="A497" s="95"/>
    </row>
    <row r="498" ht="13.5">
      <c r="A498" s="95"/>
    </row>
    <row r="499" ht="13.5">
      <c r="A499" s="95"/>
    </row>
    <row r="500" ht="13.5">
      <c r="A500" s="95"/>
    </row>
    <row r="501" ht="13.5">
      <c r="A501" s="95"/>
    </row>
    <row r="502" ht="13.5">
      <c r="A502" s="95"/>
    </row>
    <row r="503" ht="13.5">
      <c r="A503" s="95"/>
    </row>
    <row r="504" ht="13.5">
      <c r="A504" s="95"/>
    </row>
    <row r="505" ht="13.5">
      <c r="A505" s="95"/>
    </row>
    <row r="506" ht="13.5">
      <c r="A506" s="95"/>
    </row>
    <row r="507" ht="13.5">
      <c r="A507" s="95"/>
    </row>
    <row r="508" ht="13.5">
      <c r="A508" s="95"/>
    </row>
    <row r="509" ht="13.5">
      <c r="A509" s="95"/>
    </row>
    <row r="510" ht="13.5">
      <c r="A510" s="95"/>
    </row>
    <row r="511" ht="13.5">
      <c r="A511" s="95"/>
    </row>
    <row r="512" ht="13.5">
      <c r="A512" s="95"/>
    </row>
    <row r="513" ht="13.5">
      <c r="A513" s="95"/>
    </row>
    <row r="514" ht="13.5">
      <c r="A514" s="95"/>
    </row>
    <row r="515" ht="13.5">
      <c r="A515" s="95"/>
    </row>
    <row r="516" ht="13.5">
      <c r="A516" s="95"/>
    </row>
    <row r="517" ht="13.5">
      <c r="A517" s="95"/>
    </row>
    <row r="518" ht="13.5">
      <c r="A518" s="95"/>
    </row>
    <row r="519" ht="13.5">
      <c r="A519" s="95"/>
    </row>
    <row r="520" ht="13.5">
      <c r="A520" s="95"/>
    </row>
    <row r="521" ht="13.5">
      <c r="A521" s="95"/>
    </row>
    <row r="522" ht="13.5">
      <c r="A522" s="95"/>
    </row>
    <row r="523" ht="13.5">
      <c r="A523" s="95"/>
    </row>
    <row r="524" ht="13.5">
      <c r="A524" s="95"/>
    </row>
    <row r="525" ht="13.5">
      <c r="A525" s="95"/>
    </row>
    <row r="526" ht="13.5">
      <c r="A526" s="95"/>
    </row>
    <row r="527" ht="13.5">
      <c r="A527" s="95"/>
    </row>
    <row r="528" ht="13.5">
      <c r="A528" s="95"/>
    </row>
    <row r="529" ht="13.5">
      <c r="A529" s="95"/>
    </row>
    <row r="530" ht="13.5">
      <c r="A530" s="95"/>
    </row>
    <row r="531" ht="13.5">
      <c r="A531" s="95"/>
    </row>
    <row r="532" ht="13.5">
      <c r="A532" s="95"/>
    </row>
    <row r="533" ht="13.5">
      <c r="A533" s="95"/>
    </row>
    <row r="534" ht="13.5">
      <c r="A534" s="95"/>
    </row>
    <row r="535" ht="13.5">
      <c r="A535" s="95"/>
    </row>
    <row r="536" ht="13.5">
      <c r="A536" s="95"/>
    </row>
    <row r="537" ht="13.5">
      <c r="A537" s="95"/>
    </row>
    <row r="538" ht="13.5">
      <c r="A538" s="95"/>
    </row>
    <row r="539" ht="13.5">
      <c r="A539" s="95"/>
    </row>
    <row r="540" ht="13.5">
      <c r="A540" s="95"/>
    </row>
    <row r="541" ht="13.5">
      <c r="A541" s="95"/>
    </row>
    <row r="542" ht="13.5">
      <c r="A542" s="95"/>
    </row>
    <row r="543" ht="13.5">
      <c r="A543" s="95"/>
    </row>
    <row r="544" ht="13.5">
      <c r="A544" s="95"/>
    </row>
    <row r="545" ht="13.5">
      <c r="A545" s="95"/>
    </row>
    <row r="546" ht="13.5">
      <c r="A546" s="95"/>
    </row>
    <row r="547" ht="13.5">
      <c r="A547" s="95"/>
    </row>
    <row r="548" ht="13.5">
      <c r="A548" s="95"/>
    </row>
    <row r="549" ht="13.5">
      <c r="A549" s="95"/>
    </row>
    <row r="550" ht="13.5">
      <c r="A550" s="95"/>
    </row>
    <row r="551" ht="13.5">
      <c r="A551" s="95"/>
    </row>
    <row r="552" ht="13.5">
      <c r="A552" s="95"/>
    </row>
    <row r="553" ht="13.5">
      <c r="A553" s="95"/>
    </row>
    <row r="554" ht="13.5">
      <c r="A554" s="95"/>
    </row>
    <row r="555" ht="13.5">
      <c r="A555" s="95"/>
    </row>
    <row r="556" ht="13.5">
      <c r="A556" s="95"/>
    </row>
    <row r="557" ht="13.5">
      <c r="A557" s="95"/>
    </row>
    <row r="558" ht="13.5">
      <c r="A558" s="95"/>
    </row>
    <row r="559" ht="13.5">
      <c r="A559" s="95"/>
    </row>
    <row r="560" ht="13.5">
      <c r="A560" s="95"/>
    </row>
    <row r="561" ht="13.5">
      <c r="A561" s="95"/>
    </row>
    <row r="562" ht="13.5">
      <c r="A562" s="95"/>
    </row>
    <row r="563" ht="13.5">
      <c r="A563" s="95"/>
    </row>
    <row r="564" ht="13.5">
      <c r="A564" s="95"/>
    </row>
    <row r="565" ht="13.5">
      <c r="A565" s="95"/>
    </row>
    <row r="566" ht="13.5">
      <c r="A566" s="95"/>
    </row>
    <row r="567" ht="13.5">
      <c r="A567" s="95"/>
    </row>
    <row r="568" ht="13.5">
      <c r="A568" s="95"/>
    </row>
    <row r="569" ht="13.5">
      <c r="A569" s="95"/>
    </row>
    <row r="570" ht="13.5">
      <c r="A570" s="95"/>
    </row>
    <row r="571" ht="13.5">
      <c r="A571" s="95"/>
    </row>
    <row r="572" ht="13.5">
      <c r="A572" s="95"/>
    </row>
    <row r="573" ht="13.5">
      <c r="A573" s="95"/>
    </row>
    <row r="574" ht="13.5">
      <c r="A574" s="95"/>
    </row>
    <row r="575" ht="13.5">
      <c r="A575" s="95"/>
    </row>
    <row r="576" ht="13.5">
      <c r="A576" s="95"/>
    </row>
    <row r="577" ht="13.5">
      <c r="A577" s="95"/>
    </row>
    <row r="578" ht="13.5">
      <c r="A578" s="95"/>
    </row>
    <row r="579" ht="13.5">
      <c r="A579" s="95"/>
    </row>
    <row r="580" ht="13.5">
      <c r="A580" s="95"/>
    </row>
    <row r="581" ht="13.5">
      <c r="A581" s="95"/>
    </row>
    <row r="582" ht="13.5">
      <c r="A582" s="95"/>
    </row>
    <row r="583" ht="13.5">
      <c r="A583" s="95"/>
    </row>
    <row r="584" ht="13.5">
      <c r="A584" s="95"/>
    </row>
    <row r="585" ht="13.5">
      <c r="A585" s="95"/>
    </row>
    <row r="586" ht="13.5">
      <c r="A586" s="95"/>
    </row>
    <row r="587" ht="13.5">
      <c r="A587" s="95"/>
    </row>
    <row r="588" ht="13.5">
      <c r="A588" s="95"/>
    </row>
    <row r="589" ht="13.5">
      <c r="A589" s="95"/>
    </row>
    <row r="590" ht="13.5">
      <c r="A590" s="95"/>
    </row>
    <row r="591" ht="13.5">
      <c r="A591" s="95"/>
    </row>
    <row r="592" ht="13.5">
      <c r="A592" s="95"/>
    </row>
    <row r="593" ht="13.5">
      <c r="A593" s="95"/>
    </row>
    <row r="594" ht="13.5">
      <c r="A594" s="95"/>
    </row>
    <row r="595" ht="13.5">
      <c r="A595" s="95"/>
    </row>
    <row r="596" ht="13.5">
      <c r="A596" s="95"/>
    </row>
    <row r="597" ht="13.5">
      <c r="A597" s="95"/>
    </row>
    <row r="598" ht="13.5">
      <c r="A598" s="95"/>
    </row>
    <row r="599" ht="13.5">
      <c r="A599" s="95"/>
    </row>
    <row r="600" ht="13.5">
      <c r="A600" s="95"/>
    </row>
    <row r="601" ht="13.5">
      <c r="A601" s="95"/>
    </row>
    <row r="602" ht="13.5">
      <c r="A602" s="95"/>
    </row>
    <row r="603" ht="13.5">
      <c r="A603" s="95"/>
    </row>
    <row r="604" ht="13.5">
      <c r="A604" s="95"/>
    </row>
    <row r="605" ht="13.5">
      <c r="A605" s="95"/>
    </row>
    <row r="606" ht="13.5">
      <c r="A606" s="95"/>
    </row>
    <row r="607" ht="13.5">
      <c r="A607" s="95"/>
    </row>
    <row r="608" ht="13.5">
      <c r="A608" s="95"/>
    </row>
    <row r="609" ht="13.5">
      <c r="A609" s="95"/>
    </row>
    <row r="610" ht="13.5">
      <c r="A610" s="95"/>
    </row>
    <row r="611" ht="13.5">
      <c r="A611" s="95"/>
    </row>
    <row r="612" ht="13.5">
      <c r="A612" s="95"/>
    </row>
    <row r="613" ht="13.5">
      <c r="A613" s="95"/>
    </row>
    <row r="614" ht="13.5">
      <c r="A614" s="95"/>
    </row>
    <row r="615" ht="13.5">
      <c r="A615" s="95"/>
    </row>
    <row r="616" ht="13.5">
      <c r="A616" s="95"/>
    </row>
    <row r="617" ht="13.5">
      <c r="A617" s="95"/>
    </row>
    <row r="618" ht="13.5">
      <c r="A618" s="95"/>
    </row>
    <row r="619" ht="13.5">
      <c r="A619" s="95"/>
    </row>
    <row r="620" ht="13.5">
      <c r="A620" s="95"/>
    </row>
    <row r="621" ht="13.5">
      <c r="A621" s="95"/>
    </row>
    <row r="622" ht="13.5">
      <c r="A622" s="95"/>
    </row>
    <row r="623" ht="13.5">
      <c r="A623" s="95"/>
    </row>
    <row r="624" ht="13.5">
      <c r="A624" s="95"/>
    </row>
    <row r="625" ht="13.5">
      <c r="A625" s="95"/>
    </row>
    <row r="626" ht="13.5">
      <c r="A626" s="95"/>
    </row>
    <row r="627" ht="13.5">
      <c r="A627" s="95"/>
    </row>
    <row r="628" ht="13.5">
      <c r="A628" s="95"/>
    </row>
    <row r="629" ht="13.5">
      <c r="A629" s="95"/>
    </row>
    <row r="630" ht="13.5">
      <c r="A630" s="95"/>
    </row>
    <row r="631" ht="13.5">
      <c r="A631" s="95"/>
    </row>
    <row r="632" ht="13.5">
      <c r="A632" s="95"/>
    </row>
    <row r="633" ht="13.5">
      <c r="A633" s="95"/>
    </row>
    <row r="634" ht="13.5">
      <c r="A634" s="95"/>
    </row>
    <row r="635" ht="13.5">
      <c r="A635" s="95"/>
    </row>
    <row r="636" ht="13.5">
      <c r="A636" s="95"/>
    </row>
    <row r="637" ht="13.5">
      <c r="A637" s="95"/>
    </row>
    <row r="638" ht="13.5">
      <c r="A638" s="95"/>
    </row>
    <row r="639" ht="13.5">
      <c r="A639" s="95"/>
    </row>
    <row r="640" ht="13.5">
      <c r="A640" s="95"/>
    </row>
    <row r="641" ht="13.5">
      <c r="A641" s="95"/>
    </row>
    <row r="642" ht="13.5">
      <c r="A642" s="95"/>
    </row>
    <row r="643" ht="13.5">
      <c r="A643" s="95"/>
    </row>
    <row r="644" ht="13.5">
      <c r="A644" s="95"/>
    </row>
    <row r="645" ht="13.5">
      <c r="A645" s="95"/>
    </row>
    <row r="646" ht="13.5">
      <c r="A646" s="95"/>
    </row>
    <row r="647" ht="13.5">
      <c r="A647" s="95"/>
    </row>
    <row r="648" ht="13.5">
      <c r="A648" s="95"/>
    </row>
    <row r="649" ht="13.5">
      <c r="A649" s="95"/>
    </row>
    <row r="650" ht="13.5">
      <c r="A650" s="95"/>
    </row>
    <row r="651" ht="13.5">
      <c r="A651" s="95"/>
    </row>
    <row r="652" ht="13.5">
      <c r="A652" s="95"/>
    </row>
    <row r="653" ht="13.5">
      <c r="A653" s="95"/>
    </row>
    <row r="654" ht="13.5">
      <c r="A654" s="95"/>
    </row>
    <row r="655" ht="13.5">
      <c r="A655" s="95"/>
    </row>
    <row r="656" ht="13.5">
      <c r="A656" s="95"/>
    </row>
    <row r="657" ht="13.5">
      <c r="A657" s="95"/>
    </row>
    <row r="658" ht="13.5">
      <c r="A658" s="95"/>
    </row>
    <row r="659" ht="13.5">
      <c r="A659" s="95"/>
    </row>
    <row r="660" ht="13.5">
      <c r="A660" s="95"/>
    </row>
    <row r="661" ht="13.5">
      <c r="A661" s="95"/>
    </row>
    <row r="662" ht="13.5">
      <c r="A662" s="95"/>
    </row>
    <row r="663" ht="13.5">
      <c r="A663" s="95"/>
    </row>
    <row r="664" ht="13.5">
      <c r="A664" s="95"/>
    </row>
    <row r="665" ht="13.5">
      <c r="A665" s="95"/>
    </row>
    <row r="666" ht="13.5">
      <c r="A666" s="95"/>
    </row>
    <row r="667" ht="13.5">
      <c r="A667" s="95"/>
    </row>
    <row r="668" ht="13.5">
      <c r="A668" s="95"/>
    </row>
    <row r="669" ht="13.5">
      <c r="A669" s="95"/>
    </row>
    <row r="670" ht="13.5">
      <c r="A670" s="95"/>
    </row>
    <row r="671" ht="13.5">
      <c r="A671" s="95"/>
    </row>
    <row r="672" ht="13.5">
      <c r="A672" s="95"/>
    </row>
    <row r="673" ht="13.5">
      <c r="A673" s="95"/>
    </row>
    <row r="674" ht="13.5">
      <c r="A674" s="95"/>
    </row>
    <row r="675" ht="13.5">
      <c r="A675" s="95"/>
    </row>
    <row r="676" ht="13.5">
      <c r="A676" s="95"/>
    </row>
    <row r="677" ht="13.5">
      <c r="A677" s="95"/>
    </row>
    <row r="678" ht="13.5">
      <c r="A678" s="95"/>
    </row>
    <row r="679" ht="13.5">
      <c r="A679" s="95"/>
    </row>
    <row r="680" ht="13.5">
      <c r="A680" s="95"/>
    </row>
    <row r="681" ht="13.5">
      <c r="A681" s="95"/>
    </row>
    <row r="682" ht="13.5">
      <c r="A682" s="95"/>
    </row>
    <row r="683" ht="13.5">
      <c r="A683" s="95"/>
    </row>
    <row r="684" ht="13.5">
      <c r="A684" s="95"/>
    </row>
    <row r="685" ht="13.5">
      <c r="A685" s="95"/>
    </row>
    <row r="686" ht="13.5">
      <c r="A686" s="95"/>
    </row>
    <row r="687" ht="13.5">
      <c r="A687" s="95"/>
    </row>
    <row r="688" ht="13.5">
      <c r="A688" s="95"/>
    </row>
    <row r="689" ht="13.5">
      <c r="A689" s="95"/>
    </row>
    <row r="690" ht="13.5">
      <c r="A690" s="95"/>
    </row>
    <row r="691" ht="13.5">
      <c r="A691" s="95"/>
    </row>
    <row r="692" ht="13.5">
      <c r="A692" s="95"/>
    </row>
    <row r="693" ht="13.5">
      <c r="A693" s="95"/>
    </row>
    <row r="694" ht="13.5">
      <c r="A694" s="95"/>
    </row>
    <row r="695" ht="13.5">
      <c r="A695" s="95"/>
    </row>
    <row r="696" ht="13.5">
      <c r="A696" s="95"/>
    </row>
    <row r="697" ht="13.5">
      <c r="A697" s="95"/>
    </row>
    <row r="698" ht="13.5">
      <c r="A698" s="95"/>
    </row>
    <row r="699" ht="13.5">
      <c r="A699" s="95"/>
    </row>
    <row r="700" ht="13.5">
      <c r="A700" s="95"/>
    </row>
    <row r="701" ht="13.5">
      <c r="A701" s="95"/>
    </row>
    <row r="702" ht="13.5">
      <c r="A702" s="95"/>
    </row>
    <row r="703" ht="13.5">
      <c r="A703" s="95"/>
    </row>
    <row r="704" ht="13.5">
      <c r="A704" s="95"/>
    </row>
    <row r="705" ht="13.5">
      <c r="A705" s="95"/>
    </row>
    <row r="706" ht="13.5">
      <c r="A706" s="95"/>
    </row>
    <row r="707" ht="13.5">
      <c r="A707" s="95"/>
    </row>
    <row r="708" ht="13.5">
      <c r="A708" s="95"/>
    </row>
    <row r="709" ht="13.5">
      <c r="A709" s="95"/>
    </row>
    <row r="710" ht="13.5">
      <c r="A710" s="95"/>
    </row>
    <row r="711" ht="13.5">
      <c r="A711" s="95"/>
    </row>
    <row r="712" ht="13.5">
      <c r="A712" s="95"/>
    </row>
    <row r="713" ht="13.5">
      <c r="A713" s="95"/>
    </row>
    <row r="714" ht="13.5">
      <c r="A714" s="95"/>
    </row>
    <row r="715" ht="13.5">
      <c r="A715" s="95"/>
    </row>
    <row r="716" ht="13.5">
      <c r="A716" s="95"/>
    </row>
    <row r="717" ht="13.5">
      <c r="A717" s="95"/>
    </row>
    <row r="718" ht="13.5">
      <c r="A718" s="95"/>
    </row>
    <row r="719" ht="13.5">
      <c r="A719" s="95"/>
    </row>
    <row r="720" ht="13.5">
      <c r="A720" s="95"/>
    </row>
    <row r="721" ht="13.5">
      <c r="A721" s="95"/>
    </row>
    <row r="722" ht="13.5">
      <c r="A722" s="95"/>
    </row>
    <row r="723" ht="13.5">
      <c r="A723" s="95"/>
    </row>
    <row r="724" ht="13.5">
      <c r="A724" s="95"/>
    </row>
    <row r="725" ht="13.5">
      <c r="A725" s="95"/>
    </row>
    <row r="726" ht="13.5">
      <c r="A726" s="95"/>
    </row>
    <row r="727" ht="13.5">
      <c r="A727" s="95"/>
    </row>
    <row r="728" ht="13.5">
      <c r="A728" s="95"/>
    </row>
    <row r="729" ht="13.5">
      <c r="A729" s="95"/>
    </row>
    <row r="730" ht="13.5">
      <c r="A730" s="95"/>
    </row>
    <row r="731" ht="13.5">
      <c r="A731" s="95"/>
    </row>
    <row r="732" ht="13.5">
      <c r="A732" s="95"/>
    </row>
    <row r="733" ht="13.5">
      <c r="A733" s="95"/>
    </row>
    <row r="734" ht="13.5">
      <c r="A734" s="95"/>
    </row>
    <row r="735" ht="13.5">
      <c r="A735" s="95"/>
    </row>
    <row r="736" ht="13.5">
      <c r="A736" s="95"/>
    </row>
    <row r="737" ht="13.5">
      <c r="A737" s="95"/>
    </row>
    <row r="738" ht="13.5">
      <c r="A738" s="95"/>
    </row>
    <row r="739" ht="13.5">
      <c r="A739" s="95"/>
    </row>
    <row r="740" ht="13.5">
      <c r="A740" s="95"/>
    </row>
    <row r="741" ht="13.5">
      <c r="A741" s="95"/>
    </row>
    <row r="742" ht="13.5">
      <c r="A742" s="95"/>
    </row>
    <row r="743" ht="13.5">
      <c r="A743" s="95"/>
    </row>
    <row r="744" ht="13.5">
      <c r="A744" s="95"/>
    </row>
    <row r="745" ht="13.5">
      <c r="A745" s="95"/>
    </row>
    <row r="746" ht="13.5">
      <c r="A746" s="95"/>
    </row>
    <row r="747" ht="13.5">
      <c r="A747" s="95"/>
    </row>
    <row r="748" ht="13.5">
      <c r="A748" s="95"/>
    </row>
    <row r="749" ht="13.5">
      <c r="A749" s="95"/>
    </row>
    <row r="750" ht="13.5">
      <c r="A750" s="95"/>
    </row>
    <row r="751" ht="13.5">
      <c r="A751" s="95"/>
    </row>
    <row r="752" ht="13.5">
      <c r="A752" s="95"/>
    </row>
    <row r="753" ht="13.5">
      <c r="A753" s="95"/>
    </row>
    <row r="754" ht="13.5">
      <c r="A754" s="95"/>
    </row>
    <row r="755" ht="13.5">
      <c r="A755" s="95"/>
    </row>
    <row r="756" ht="13.5">
      <c r="A756" s="95"/>
    </row>
    <row r="757" ht="13.5">
      <c r="A757" s="95"/>
    </row>
    <row r="758" ht="13.5">
      <c r="A758" s="95"/>
    </row>
    <row r="759" ht="13.5">
      <c r="A759" s="95"/>
    </row>
    <row r="760" ht="13.5">
      <c r="A760" s="95"/>
    </row>
    <row r="761" ht="13.5">
      <c r="A761" s="95"/>
    </row>
    <row r="762" ht="13.5">
      <c r="A762" s="95"/>
    </row>
    <row r="763" ht="13.5">
      <c r="A763" s="95"/>
    </row>
    <row r="764" ht="13.5">
      <c r="A764" s="95"/>
    </row>
    <row r="765" ht="13.5">
      <c r="A765" s="95"/>
    </row>
    <row r="766" ht="13.5">
      <c r="A766" s="95"/>
    </row>
    <row r="767" ht="13.5">
      <c r="A767" s="95"/>
    </row>
    <row r="768" ht="13.5">
      <c r="A768" s="95"/>
    </row>
    <row r="769" ht="13.5">
      <c r="A769" s="95"/>
    </row>
    <row r="770" ht="13.5">
      <c r="A770" s="95"/>
    </row>
    <row r="771" ht="13.5">
      <c r="A771" s="95"/>
    </row>
    <row r="772" ht="13.5">
      <c r="A772" s="95"/>
    </row>
    <row r="773" ht="13.5">
      <c r="A773" s="95"/>
    </row>
    <row r="774" ht="13.5">
      <c r="A774" s="95"/>
    </row>
    <row r="775" ht="13.5">
      <c r="A775" s="95"/>
    </row>
    <row r="776" ht="13.5">
      <c r="A776" s="95"/>
    </row>
    <row r="777" ht="13.5">
      <c r="A777" s="95"/>
    </row>
    <row r="778" ht="13.5">
      <c r="A778" s="95"/>
    </row>
    <row r="779" ht="13.5">
      <c r="A779" s="95"/>
    </row>
    <row r="780" ht="13.5">
      <c r="A780" s="95"/>
    </row>
    <row r="781" ht="13.5">
      <c r="A781" s="95"/>
    </row>
    <row r="782" ht="13.5">
      <c r="A782" s="95"/>
    </row>
    <row r="783" ht="13.5">
      <c r="A783" s="95"/>
    </row>
    <row r="784" ht="13.5">
      <c r="A784" s="95"/>
    </row>
    <row r="785" ht="13.5">
      <c r="A785" s="95"/>
    </row>
    <row r="786" ht="13.5">
      <c r="A786" s="95"/>
    </row>
    <row r="787" ht="13.5">
      <c r="A787" s="95"/>
    </row>
    <row r="788" ht="13.5">
      <c r="A788" s="95"/>
    </row>
    <row r="789" ht="13.5">
      <c r="A789" s="95"/>
    </row>
    <row r="790" ht="13.5">
      <c r="A790" s="95"/>
    </row>
    <row r="791" ht="13.5">
      <c r="A791" s="95"/>
    </row>
    <row r="792" ht="13.5">
      <c r="A792" s="95"/>
    </row>
    <row r="793" ht="13.5">
      <c r="A793" s="95"/>
    </row>
    <row r="794" ht="13.5">
      <c r="A794" s="95"/>
    </row>
    <row r="795" ht="13.5">
      <c r="A795" s="95"/>
    </row>
    <row r="796" ht="13.5">
      <c r="A796" s="95"/>
    </row>
    <row r="797" ht="13.5">
      <c r="A797" s="95"/>
    </row>
    <row r="798" ht="13.5">
      <c r="A798" s="95"/>
    </row>
    <row r="799" ht="13.5">
      <c r="A799" s="95"/>
    </row>
    <row r="800" ht="13.5">
      <c r="A800" s="95"/>
    </row>
    <row r="801" ht="13.5">
      <c r="A801" s="95"/>
    </row>
    <row r="802" ht="13.5">
      <c r="A802" s="95"/>
    </row>
    <row r="803" ht="13.5">
      <c r="A803" s="95"/>
    </row>
    <row r="804" ht="13.5">
      <c r="A804" s="95"/>
    </row>
    <row r="805" ht="13.5">
      <c r="A805" s="95"/>
    </row>
    <row r="806" ht="13.5">
      <c r="A806" s="95"/>
    </row>
    <row r="807" ht="13.5">
      <c r="A807" s="95"/>
    </row>
    <row r="808" ht="13.5">
      <c r="A808" s="95"/>
    </row>
    <row r="809" ht="13.5">
      <c r="A809" s="95"/>
    </row>
    <row r="810" ht="13.5">
      <c r="A810" s="95"/>
    </row>
    <row r="811" ht="13.5">
      <c r="A811" s="95"/>
    </row>
    <row r="812" ht="13.5">
      <c r="A812" s="95"/>
    </row>
    <row r="813" ht="13.5">
      <c r="A813" s="95"/>
    </row>
    <row r="814" ht="13.5">
      <c r="A814" s="95"/>
    </row>
    <row r="815" ht="13.5">
      <c r="A815" s="95"/>
    </row>
    <row r="816" ht="13.5">
      <c r="A816" s="95"/>
    </row>
    <row r="817" ht="13.5">
      <c r="A817" s="95"/>
    </row>
    <row r="818" ht="13.5">
      <c r="A818" s="95"/>
    </row>
    <row r="819" ht="13.5">
      <c r="A819" s="95"/>
    </row>
    <row r="820" ht="13.5">
      <c r="A820" s="95"/>
    </row>
    <row r="821" ht="13.5">
      <c r="A821" s="95"/>
    </row>
    <row r="822" ht="13.5">
      <c r="A822" s="95"/>
    </row>
    <row r="823" ht="13.5">
      <c r="A823" s="95"/>
    </row>
    <row r="824" ht="13.5">
      <c r="A824" s="95"/>
    </row>
    <row r="825" ht="13.5">
      <c r="A825" s="95"/>
    </row>
    <row r="826" ht="13.5">
      <c r="A826" s="95"/>
    </row>
    <row r="827" ht="13.5">
      <c r="A827" s="95"/>
    </row>
    <row r="828" ht="13.5">
      <c r="A828" s="95"/>
    </row>
    <row r="829" ht="13.5">
      <c r="A829" s="95"/>
    </row>
    <row r="830" ht="13.5">
      <c r="A830" s="95"/>
    </row>
    <row r="831" ht="13.5">
      <c r="A831" s="95"/>
    </row>
    <row r="832" ht="13.5">
      <c r="A832" s="95"/>
    </row>
    <row r="833" ht="13.5">
      <c r="A833" s="95"/>
    </row>
    <row r="834" ht="13.5">
      <c r="A834" s="95"/>
    </row>
    <row r="835" ht="13.5">
      <c r="A835" s="95"/>
    </row>
    <row r="836" ht="13.5">
      <c r="A836" s="95"/>
    </row>
    <row r="837" ht="13.5">
      <c r="A837" s="95"/>
    </row>
    <row r="838" ht="13.5">
      <c r="A838" s="95"/>
    </row>
    <row r="839" ht="13.5">
      <c r="A839" s="95"/>
    </row>
    <row r="840" ht="13.5">
      <c r="A840" s="95"/>
    </row>
    <row r="841" ht="13.5">
      <c r="A841" s="95"/>
    </row>
    <row r="842" ht="13.5">
      <c r="A842" s="95"/>
    </row>
    <row r="843" ht="13.5">
      <c r="A843" s="95"/>
    </row>
    <row r="844" ht="13.5">
      <c r="A844" s="95"/>
    </row>
    <row r="845" ht="13.5">
      <c r="A845" s="95"/>
    </row>
    <row r="846" ht="13.5">
      <c r="A846" s="95"/>
    </row>
    <row r="847" ht="13.5">
      <c r="A847" s="95"/>
    </row>
    <row r="848" ht="13.5">
      <c r="A848" s="95"/>
    </row>
    <row r="849" ht="13.5">
      <c r="A849" s="95"/>
    </row>
    <row r="850" ht="13.5">
      <c r="A850" s="95"/>
    </row>
    <row r="851" ht="13.5">
      <c r="A851" s="95"/>
    </row>
    <row r="852" ht="13.5">
      <c r="A852" s="95"/>
    </row>
    <row r="853" ht="13.5">
      <c r="A853" s="95"/>
    </row>
    <row r="854" ht="13.5">
      <c r="A854" s="95"/>
    </row>
    <row r="855" ht="13.5">
      <c r="A855" s="95"/>
    </row>
    <row r="856" ht="13.5">
      <c r="A856" s="95"/>
    </row>
    <row r="857" ht="13.5">
      <c r="A857" s="95"/>
    </row>
    <row r="858" ht="13.5">
      <c r="A858" s="95"/>
    </row>
    <row r="859" ht="13.5">
      <c r="A859" s="95"/>
    </row>
    <row r="860" ht="13.5">
      <c r="A860" s="95"/>
    </row>
    <row r="861" ht="13.5">
      <c r="A861" s="95"/>
    </row>
    <row r="862" ht="13.5">
      <c r="A862" s="95"/>
    </row>
    <row r="863" ht="13.5">
      <c r="A863" s="95"/>
    </row>
    <row r="864" ht="13.5">
      <c r="A864" s="95"/>
    </row>
    <row r="865" ht="13.5">
      <c r="A865" s="95"/>
    </row>
    <row r="866" ht="13.5">
      <c r="A866" s="95"/>
    </row>
    <row r="867" ht="13.5">
      <c r="A867" s="95"/>
    </row>
    <row r="868" ht="13.5">
      <c r="A868" s="95"/>
    </row>
    <row r="869" ht="13.5">
      <c r="A869" s="95"/>
    </row>
    <row r="870" ht="13.5">
      <c r="A870" s="95"/>
    </row>
    <row r="871" ht="13.5">
      <c r="A871" s="95"/>
    </row>
    <row r="872" ht="13.5">
      <c r="A872" s="95"/>
    </row>
    <row r="873" ht="13.5">
      <c r="A873" s="95"/>
    </row>
    <row r="874" ht="13.5">
      <c r="A874" s="95"/>
    </row>
    <row r="875" ht="13.5">
      <c r="A875" s="95"/>
    </row>
    <row r="876" ht="13.5">
      <c r="A876" s="95"/>
    </row>
    <row r="877" ht="13.5">
      <c r="A877" s="95"/>
    </row>
    <row r="878" ht="13.5">
      <c r="A878" s="95"/>
    </row>
    <row r="879" ht="13.5">
      <c r="A879" s="95"/>
    </row>
    <row r="880" ht="13.5">
      <c r="A880" s="95"/>
    </row>
    <row r="881" ht="13.5">
      <c r="A881" s="95"/>
    </row>
    <row r="882" ht="13.5">
      <c r="A882" s="95"/>
    </row>
    <row r="883" ht="13.5">
      <c r="A883" s="95"/>
    </row>
    <row r="884" ht="13.5">
      <c r="A884" s="95"/>
    </row>
    <row r="885" ht="13.5">
      <c r="A885" s="95"/>
    </row>
    <row r="886" ht="13.5">
      <c r="A886" s="95"/>
    </row>
    <row r="887" ht="13.5">
      <c r="A887" s="95"/>
    </row>
    <row r="888" ht="13.5">
      <c r="A888" s="95"/>
    </row>
    <row r="889" ht="13.5">
      <c r="A889" s="95"/>
    </row>
    <row r="890" ht="13.5">
      <c r="A890" s="95"/>
    </row>
    <row r="891" ht="13.5">
      <c r="A891" s="95"/>
    </row>
    <row r="892" ht="13.5">
      <c r="A892" s="95"/>
    </row>
    <row r="893" ht="13.5">
      <c r="A893" s="95"/>
    </row>
    <row r="894" ht="13.5">
      <c r="A894" s="95"/>
    </row>
    <row r="895" ht="13.5">
      <c r="A895" s="95"/>
    </row>
    <row r="896" ht="13.5">
      <c r="A896" s="95"/>
    </row>
    <row r="897" ht="13.5">
      <c r="A897" s="95"/>
    </row>
    <row r="898" ht="13.5">
      <c r="A898" s="95"/>
    </row>
    <row r="899" ht="13.5">
      <c r="A899" s="95"/>
    </row>
    <row r="900" ht="13.5">
      <c r="A900" s="95"/>
    </row>
    <row r="901" ht="13.5">
      <c r="A901" s="95"/>
    </row>
    <row r="902" ht="13.5">
      <c r="A902" s="95"/>
    </row>
    <row r="903" ht="13.5">
      <c r="A903" s="95"/>
    </row>
    <row r="904" ht="13.5">
      <c r="A904" s="95"/>
    </row>
    <row r="905" ht="13.5">
      <c r="A905" s="95"/>
    </row>
    <row r="906" ht="13.5">
      <c r="A906" s="95"/>
    </row>
    <row r="907" ht="13.5">
      <c r="A907" s="95"/>
    </row>
    <row r="908" ht="13.5">
      <c r="A908" s="95"/>
    </row>
    <row r="909" ht="13.5">
      <c r="A909" s="95"/>
    </row>
    <row r="910" ht="13.5">
      <c r="A910" s="95"/>
    </row>
    <row r="911" ht="13.5">
      <c r="A911" s="95"/>
    </row>
    <row r="912" ht="13.5">
      <c r="A912" s="95"/>
    </row>
    <row r="913" ht="13.5">
      <c r="A913" s="95"/>
    </row>
    <row r="914" ht="13.5">
      <c r="A914" s="95"/>
    </row>
    <row r="915" ht="13.5">
      <c r="A915" s="95"/>
    </row>
    <row r="916" ht="13.5">
      <c r="A916" s="95"/>
    </row>
    <row r="917" ht="13.5">
      <c r="A917" s="95"/>
    </row>
    <row r="918" ht="13.5">
      <c r="A918" s="95"/>
    </row>
    <row r="919" ht="13.5">
      <c r="A919" s="95"/>
    </row>
    <row r="920" ht="13.5">
      <c r="A920" s="95"/>
    </row>
    <row r="921" ht="13.5">
      <c r="A921" s="95"/>
    </row>
    <row r="922" ht="13.5">
      <c r="A922" s="95"/>
    </row>
    <row r="923" ht="13.5">
      <c r="A923" s="95"/>
    </row>
    <row r="924" ht="13.5">
      <c r="A924" s="95"/>
    </row>
    <row r="925" ht="13.5">
      <c r="A925" s="95"/>
    </row>
    <row r="926" ht="13.5">
      <c r="A926" s="95"/>
    </row>
    <row r="927" ht="13.5">
      <c r="A927" s="95"/>
    </row>
    <row r="928" ht="13.5">
      <c r="A928" s="95"/>
    </row>
    <row r="929" ht="13.5">
      <c r="A929" s="95"/>
    </row>
    <row r="930" ht="13.5">
      <c r="A930" s="95"/>
    </row>
    <row r="931" ht="13.5">
      <c r="A931" s="95"/>
    </row>
    <row r="932" ht="13.5">
      <c r="A932" s="95"/>
    </row>
    <row r="933" ht="13.5">
      <c r="A933" s="95"/>
    </row>
    <row r="934" ht="13.5">
      <c r="A934" s="95"/>
    </row>
    <row r="935" ht="13.5">
      <c r="A935" s="95"/>
    </row>
    <row r="936" ht="13.5">
      <c r="A936" s="95"/>
    </row>
    <row r="937" ht="13.5">
      <c r="A937" s="95"/>
    </row>
    <row r="938" ht="13.5">
      <c r="A938" s="95"/>
    </row>
    <row r="939" ht="13.5">
      <c r="A939" s="95"/>
    </row>
    <row r="940" ht="13.5">
      <c r="A940" s="95"/>
    </row>
    <row r="941" ht="13.5">
      <c r="A941" s="95"/>
    </row>
    <row r="942" ht="13.5">
      <c r="A942" s="95"/>
    </row>
    <row r="943" ht="13.5">
      <c r="A943" s="95"/>
    </row>
    <row r="944" ht="13.5">
      <c r="A944" s="95"/>
    </row>
    <row r="945" ht="13.5">
      <c r="A945" s="95"/>
    </row>
    <row r="946" ht="13.5">
      <c r="A946" s="95"/>
    </row>
    <row r="947" ht="13.5">
      <c r="A947" s="95"/>
    </row>
    <row r="948" ht="13.5">
      <c r="A948" s="95"/>
    </row>
    <row r="949" ht="13.5">
      <c r="A949" s="95"/>
    </row>
    <row r="950" ht="13.5">
      <c r="A950" s="95"/>
    </row>
    <row r="951" ht="13.5">
      <c r="A951" s="95"/>
    </row>
    <row r="952" ht="13.5">
      <c r="A952" s="95"/>
    </row>
    <row r="953" ht="13.5">
      <c r="A953" s="95"/>
    </row>
    <row r="954" ht="13.5">
      <c r="A954" s="95"/>
    </row>
    <row r="955" ht="13.5">
      <c r="A955" s="95"/>
    </row>
    <row r="956" ht="13.5">
      <c r="A956" s="95"/>
    </row>
    <row r="957" ht="13.5">
      <c r="A957" s="95"/>
    </row>
    <row r="958" ht="13.5">
      <c r="A958" s="95"/>
    </row>
    <row r="959" ht="13.5">
      <c r="A959" s="95"/>
    </row>
    <row r="960" ht="13.5">
      <c r="A960" s="95"/>
    </row>
    <row r="961" ht="13.5">
      <c r="A961" s="95"/>
    </row>
    <row r="962" ht="13.5">
      <c r="A962" s="95"/>
    </row>
    <row r="963" ht="13.5">
      <c r="A963" s="95"/>
    </row>
    <row r="964" ht="13.5">
      <c r="A964" s="95"/>
    </row>
    <row r="965" ht="13.5">
      <c r="A965" s="95"/>
    </row>
    <row r="966" ht="13.5">
      <c r="A966" s="95"/>
    </row>
    <row r="967" ht="13.5">
      <c r="A967" s="95"/>
    </row>
    <row r="968" ht="13.5">
      <c r="A968" s="95"/>
    </row>
    <row r="969" ht="13.5">
      <c r="A969" s="95"/>
    </row>
    <row r="970" ht="13.5">
      <c r="A970" s="95"/>
    </row>
    <row r="971" ht="13.5">
      <c r="A971" s="95"/>
    </row>
    <row r="972" ht="13.5">
      <c r="A972" s="95"/>
    </row>
    <row r="973" ht="13.5">
      <c r="A973" s="95"/>
    </row>
    <row r="974" ht="13.5">
      <c r="A974" s="95"/>
    </row>
    <row r="975" ht="13.5">
      <c r="A975" s="95"/>
    </row>
    <row r="976" ht="13.5">
      <c r="A976" s="95"/>
    </row>
    <row r="977" ht="13.5">
      <c r="A977" s="95"/>
    </row>
    <row r="978" ht="13.5">
      <c r="A978" s="95"/>
    </row>
    <row r="979" ht="13.5">
      <c r="A979" s="95"/>
    </row>
    <row r="980" ht="13.5">
      <c r="A980" s="95"/>
    </row>
    <row r="981" ht="13.5">
      <c r="A981" s="95"/>
    </row>
    <row r="982" ht="13.5">
      <c r="A982" s="95"/>
    </row>
    <row r="983" ht="13.5">
      <c r="A983" s="95"/>
    </row>
    <row r="984" ht="13.5">
      <c r="A984" s="95"/>
    </row>
    <row r="985" ht="13.5">
      <c r="A985" s="95"/>
    </row>
    <row r="986" ht="13.5">
      <c r="A986" s="95"/>
    </row>
    <row r="987" ht="13.5">
      <c r="A987" s="95"/>
    </row>
    <row r="988" ht="13.5">
      <c r="A988" s="95"/>
    </row>
    <row r="989" ht="13.5">
      <c r="A989" s="95"/>
    </row>
    <row r="990" ht="13.5">
      <c r="A990" s="95"/>
    </row>
    <row r="991" ht="13.5">
      <c r="A991" s="95"/>
    </row>
    <row r="992" ht="13.5">
      <c r="A992" s="95"/>
    </row>
    <row r="993" ht="13.5">
      <c r="A993" s="95"/>
    </row>
    <row r="994" ht="13.5">
      <c r="A994" s="95"/>
    </row>
    <row r="995" ht="13.5">
      <c r="A995" s="95"/>
    </row>
    <row r="996" ht="13.5">
      <c r="A996" s="95"/>
    </row>
    <row r="997" ht="13.5">
      <c r="A997" s="95"/>
    </row>
    <row r="998" ht="13.5">
      <c r="A998" s="95"/>
    </row>
    <row r="999" ht="13.5">
      <c r="A999" s="95"/>
    </row>
    <row r="1000" ht="13.5">
      <c r="A1000" s="95"/>
    </row>
    <row r="1001" ht="13.5">
      <c r="A1001" s="95"/>
    </row>
    <row r="1002" ht="13.5">
      <c r="A1002" s="95"/>
    </row>
    <row r="1003" ht="13.5">
      <c r="A1003" s="95"/>
    </row>
    <row r="1004" ht="13.5">
      <c r="A1004" s="95"/>
    </row>
    <row r="1005" ht="13.5">
      <c r="A1005" s="95"/>
    </row>
    <row r="1006" ht="13.5">
      <c r="A1006" s="95"/>
    </row>
    <row r="1007" ht="13.5">
      <c r="A1007" s="95"/>
    </row>
    <row r="1008" ht="13.5">
      <c r="A1008" s="95"/>
    </row>
    <row r="1009" ht="13.5">
      <c r="A1009" s="95"/>
    </row>
    <row r="1010" ht="13.5">
      <c r="A1010" s="95"/>
    </row>
    <row r="1011" ht="13.5">
      <c r="A1011" s="95"/>
    </row>
    <row r="1012" ht="13.5">
      <c r="A1012" s="95"/>
    </row>
    <row r="1013" ht="13.5">
      <c r="A1013" s="95"/>
    </row>
    <row r="1014" ht="13.5">
      <c r="A1014" s="95"/>
    </row>
    <row r="1015" ht="13.5">
      <c r="A1015" s="95"/>
    </row>
    <row r="1016" ht="13.5">
      <c r="A1016" s="95"/>
    </row>
    <row r="1017" ht="13.5">
      <c r="A1017" s="95"/>
    </row>
    <row r="1018" ht="13.5">
      <c r="A1018" s="95"/>
    </row>
    <row r="1019" ht="13.5">
      <c r="A1019" s="95"/>
    </row>
    <row r="1020" ht="13.5">
      <c r="A1020" s="95"/>
    </row>
    <row r="1021" ht="13.5">
      <c r="A1021" s="95"/>
    </row>
    <row r="1022" ht="13.5">
      <c r="A1022" s="95"/>
    </row>
    <row r="1023" ht="13.5">
      <c r="A1023" s="95"/>
    </row>
    <row r="1024" ht="13.5">
      <c r="A1024" s="95"/>
    </row>
    <row r="1025" ht="13.5">
      <c r="A1025" s="95"/>
    </row>
    <row r="1026" ht="13.5">
      <c r="A1026" s="95"/>
    </row>
    <row r="1027" ht="13.5">
      <c r="A1027" s="95"/>
    </row>
    <row r="1028" ht="13.5">
      <c r="A1028" s="95"/>
    </row>
    <row r="1029" ht="13.5">
      <c r="A1029" s="95"/>
    </row>
    <row r="1030" ht="13.5">
      <c r="A1030" s="95"/>
    </row>
    <row r="1031" ht="13.5">
      <c r="A1031" s="95"/>
    </row>
    <row r="1032" ht="13.5">
      <c r="A1032" s="95"/>
    </row>
    <row r="1033" ht="13.5">
      <c r="A1033" s="95"/>
    </row>
    <row r="1034" ht="13.5">
      <c r="A1034" s="95"/>
    </row>
    <row r="1035" ht="13.5">
      <c r="A1035" s="95"/>
    </row>
    <row r="1036" ht="13.5">
      <c r="A1036" s="95"/>
    </row>
    <row r="1037" ht="13.5">
      <c r="A1037" s="95"/>
    </row>
    <row r="1038" ht="13.5">
      <c r="A1038" s="95"/>
    </row>
    <row r="1039" ht="13.5">
      <c r="A1039" s="95"/>
    </row>
    <row r="1040" ht="13.5">
      <c r="A1040" s="95"/>
    </row>
    <row r="1041" ht="13.5">
      <c r="A1041" s="95"/>
    </row>
    <row r="1042" ht="13.5">
      <c r="A1042" s="95"/>
    </row>
    <row r="1043" ht="13.5">
      <c r="A1043" s="95"/>
    </row>
    <row r="1044" ht="13.5">
      <c r="A1044" s="95"/>
    </row>
    <row r="1045" ht="13.5">
      <c r="A1045" s="95"/>
    </row>
    <row r="1046" ht="13.5">
      <c r="A1046" s="95"/>
    </row>
    <row r="1047" ht="13.5">
      <c r="A1047" s="95"/>
    </row>
    <row r="1048" ht="13.5">
      <c r="A1048" s="95"/>
    </row>
    <row r="1049" ht="13.5">
      <c r="A1049" s="95"/>
    </row>
    <row r="1050" ht="13.5">
      <c r="A1050" s="95"/>
    </row>
    <row r="1051" ht="13.5">
      <c r="A1051" s="95"/>
    </row>
    <row r="1052" ht="13.5">
      <c r="A1052" s="95"/>
    </row>
    <row r="1053" ht="13.5">
      <c r="A1053" s="95"/>
    </row>
    <row r="1054" ht="13.5">
      <c r="A1054" s="95"/>
    </row>
    <row r="1055" ht="13.5">
      <c r="A1055" s="95"/>
    </row>
    <row r="1056" ht="13.5">
      <c r="A1056" s="95"/>
    </row>
    <row r="1057" ht="13.5">
      <c r="A1057" s="95"/>
    </row>
    <row r="1058" ht="13.5">
      <c r="A1058" s="95"/>
    </row>
    <row r="1059" ht="13.5">
      <c r="A1059" s="95"/>
    </row>
    <row r="1060" ht="13.5">
      <c r="A1060" s="95"/>
    </row>
    <row r="1061" ht="13.5">
      <c r="A1061" s="95"/>
    </row>
    <row r="1062" ht="13.5">
      <c r="A1062" s="95"/>
    </row>
    <row r="1063" ht="13.5">
      <c r="A1063" s="95"/>
    </row>
    <row r="1064" ht="13.5">
      <c r="A1064" s="95"/>
    </row>
    <row r="1065" ht="13.5">
      <c r="A1065" s="95"/>
    </row>
    <row r="1066" ht="13.5">
      <c r="A1066" s="95"/>
    </row>
    <row r="1067" ht="13.5">
      <c r="A1067" s="95"/>
    </row>
    <row r="1068" ht="13.5">
      <c r="A1068" s="95"/>
    </row>
    <row r="1069" ht="13.5">
      <c r="A1069" s="95"/>
    </row>
    <row r="1070" ht="13.5">
      <c r="A1070" s="95"/>
    </row>
    <row r="1071" ht="13.5">
      <c r="A1071" s="95"/>
    </row>
    <row r="1072" ht="13.5">
      <c r="A1072" s="95"/>
    </row>
    <row r="1073" ht="13.5">
      <c r="A1073" s="95"/>
    </row>
    <row r="1074" ht="13.5">
      <c r="A1074" s="95"/>
    </row>
    <row r="1075" ht="13.5">
      <c r="A1075" s="95"/>
    </row>
    <row r="1076" ht="13.5">
      <c r="A1076" s="95"/>
    </row>
    <row r="1077" ht="13.5">
      <c r="A1077" s="95"/>
    </row>
    <row r="1078" ht="13.5">
      <c r="A1078" s="95"/>
    </row>
    <row r="1079" ht="13.5">
      <c r="A1079" s="95"/>
    </row>
    <row r="1080" ht="13.5">
      <c r="A1080" s="95"/>
    </row>
    <row r="1081" ht="13.5">
      <c r="A1081" s="95"/>
    </row>
    <row r="1082" ht="13.5">
      <c r="A1082" s="95"/>
    </row>
    <row r="1083" ht="13.5">
      <c r="A1083" s="95"/>
    </row>
    <row r="1084" ht="13.5">
      <c r="A1084" s="95"/>
    </row>
    <row r="1085" ht="13.5">
      <c r="A1085" s="95"/>
    </row>
    <row r="1086" ht="13.5">
      <c r="A1086" s="95"/>
    </row>
    <row r="1087" ht="13.5">
      <c r="A1087" s="95"/>
    </row>
    <row r="1088" ht="13.5">
      <c r="A1088" s="95"/>
    </row>
    <row r="1089" ht="13.5">
      <c r="A1089" s="95"/>
    </row>
    <row r="1090" ht="13.5">
      <c r="A1090" s="95"/>
    </row>
    <row r="1091" ht="13.5">
      <c r="A1091" s="95"/>
    </row>
    <row r="1092" ht="13.5">
      <c r="A1092" s="95"/>
    </row>
    <row r="1093" ht="13.5">
      <c r="A1093" s="95"/>
    </row>
    <row r="1094" ht="13.5">
      <c r="A1094" s="95"/>
    </row>
    <row r="1095" ht="13.5">
      <c r="A1095" s="95"/>
    </row>
    <row r="1096" ht="13.5">
      <c r="A1096" s="95"/>
    </row>
    <row r="1097" ht="13.5">
      <c r="A1097" s="95"/>
    </row>
    <row r="1098" ht="13.5">
      <c r="A1098" s="95"/>
    </row>
    <row r="1099" ht="13.5">
      <c r="A1099" s="95"/>
    </row>
    <row r="1100" ht="13.5">
      <c r="A1100" s="95"/>
    </row>
    <row r="1101" ht="13.5">
      <c r="A1101" s="95"/>
    </row>
    <row r="1102" ht="13.5">
      <c r="A1102" s="95"/>
    </row>
    <row r="1103" ht="13.5">
      <c r="A1103" s="95"/>
    </row>
    <row r="1104" ht="13.5">
      <c r="A1104" s="95"/>
    </row>
  </sheetData>
  <sheetProtection password="A839" sheet="1"/>
  <mergeCells count="14">
    <mergeCell ref="F5:F6"/>
    <mergeCell ref="G5:G6"/>
    <mergeCell ref="A3:B3"/>
    <mergeCell ref="A4:E4"/>
    <mergeCell ref="A5:A6"/>
    <mergeCell ref="B5:B6"/>
    <mergeCell ref="C5:C6"/>
    <mergeCell ref="D5:E5"/>
    <mergeCell ref="A19:E19"/>
    <mergeCell ref="A30:E30"/>
    <mergeCell ref="A34:E34"/>
    <mergeCell ref="A22:E22"/>
    <mergeCell ref="A40:E40"/>
    <mergeCell ref="A46:E46"/>
  </mergeCells>
  <printOptions horizontalCentered="1"/>
  <pageMargins left="0.25" right="0.25" top="0.75" bottom="0.75" header="0.3" footer="0.3"/>
  <pageSetup fitToHeight="0" horizontalDpi="300" verticalDpi="300" orientation="portrait" paperSize="9" r:id="rId1"/>
  <ignoredErrors>
    <ignoredError sqref="C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933"/>
  <sheetViews>
    <sheetView tabSelected="1" view="pageBreakPreview" zoomScale="90" zoomScaleSheetLayoutView="90" zoomScalePageLayoutView="0" workbookViewId="0" topLeftCell="A310">
      <selection activeCell="L326" sqref="L326"/>
    </sheetView>
  </sheetViews>
  <sheetFormatPr defaultColWidth="9.125" defaultRowHeight="12.75"/>
  <cols>
    <col min="1" max="1" width="8.00390625" style="10" customWidth="1"/>
    <col min="2" max="2" width="9.00390625" style="11" customWidth="1"/>
    <col min="3" max="3" width="48.00390625" style="106" customWidth="1"/>
    <col min="4" max="4" width="5.75390625" style="7" customWidth="1"/>
    <col min="5" max="5" width="7.375" style="59" customWidth="1"/>
    <col min="6" max="6" width="10.375" style="126" customWidth="1"/>
    <col min="7" max="7" width="10.375" style="3" customWidth="1"/>
    <col min="8" max="8" width="12.00390625" style="3" customWidth="1"/>
    <col min="9" max="9" width="14.75390625" style="3" customWidth="1"/>
    <col min="10" max="16384" width="9.125" style="3" customWidth="1"/>
  </cols>
  <sheetData>
    <row r="1" spans="1:7" s="1" customFormat="1" ht="15">
      <c r="A1" s="122"/>
      <c r="B1" s="117"/>
      <c r="C1" s="117" t="s">
        <v>39</v>
      </c>
      <c r="D1" s="117"/>
      <c r="E1" s="117"/>
      <c r="F1" s="131"/>
      <c r="G1" s="118"/>
    </row>
    <row r="2" spans="1:9" ht="15.75" customHeight="1" thickBot="1">
      <c r="A2" s="123"/>
      <c r="B2" s="124"/>
      <c r="C2" s="124" t="s">
        <v>1575</v>
      </c>
      <c r="D2" s="124"/>
      <c r="E2" s="124"/>
      <c r="F2" s="132"/>
      <c r="G2" s="125"/>
      <c r="H2" s="2"/>
      <c r="I2" s="2"/>
    </row>
    <row r="3" spans="1:9" s="9" customFormat="1" ht="28.5">
      <c r="A3" s="185" t="s">
        <v>8</v>
      </c>
      <c r="B3" s="186"/>
      <c r="C3" s="115" t="s">
        <v>86</v>
      </c>
      <c r="D3" s="120"/>
      <c r="E3" s="98"/>
      <c r="F3" s="143"/>
      <c r="G3" s="99"/>
      <c r="H3" s="100"/>
      <c r="I3" s="100"/>
    </row>
    <row r="4" spans="1:9" ht="14.25" thickBot="1">
      <c r="A4" s="173"/>
      <c r="B4" s="174"/>
      <c r="C4" s="174"/>
      <c r="D4" s="174"/>
      <c r="E4" s="174"/>
      <c r="F4" s="134"/>
      <c r="G4" s="6"/>
      <c r="H4" s="2"/>
      <c r="I4" s="2"/>
    </row>
    <row r="5" spans="1:9" s="17" customFormat="1" ht="9.75">
      <c r="A5" s="175" t="s">
        <v>9</v>
      </c>
      <c r="B5" s="177" t="s">
        <v>10</v>
      </c>
      <c r="C5" s="179" t="s">
        <v>41</v>
      </c>
      <c r="D5" s="181" t="s">
        <v>11</v>
      </c>
      <c r="E5" s="182"/>
      <c r="F5" s="167" t="s">
        <v>26</v>
      </c>
      <c r="G5" s="169" t="s">
        <v>27</v>
      </c>
      <c r="H5" s="72"/>
      <c r="I5" s="72"/>
    </row>
    <row r="6" spans="1:9" s="17" customFormat="1" ht="31.5" customHeight="1">
      <c r="A6" s="176"/>
      <c r="B6" s="178"/>
      <c r="C6" s="180"/>
      <c r="D6" s="70" t="s">
        <v>12</v>
      </c>
      <c r="E6" s="71" t="s">
        <v>13</v>
      </c>
      <c r="F6" s="168"/>
      <c r="G6" s="170"/>
      <c r="H6" s="72"/>
      <c r="I6" s="72"/>
    </row>
    <row r="7" spans="1:9" ht="14.25" thickBot="1">
      <c r="A7" s="20">
        <v>1</v>
      </c>
      <c r="B7" s="21">
        <v>2</v>
      </c>
      <c r="C7" s="111" t="s">
        <v>14</v>
      </c>
      <c r="D7" s="22">
        <v>4</v>
      </c>
      <c r="E7" s="23">
        <v>5</v>
      </c>
      <c r="F7" s="135" t="s">
        <v>15</v>
      </c>
      <c r="G7" s="24">
        <v>7</v>
      </c>
      <c r="H7" s="2"/>
      <c r="I7" s="2"/>
    </row>
    <row r="8" spans="1:9" s="17" customFormat="1" ht="9.75">
      <c r="A8" s="31">
        <v>1</v>
      </c>
      <c r="B8" s="32"/>
      <c r="C8" s="112" t="s">
        <v>87</v>
      </c>
      <c r="D8" s="32" t="s">
        <v>85</v>
      </c>
      <c r="E8" s="52" t="s">
        <v>85</v>
      </c>
      <c r="F8" s="138" t="s">
        <v>85</v>
      </c>
      <c r="G8" s="34" t="s">
        <v>85</v>
      </c>
      <c r="H8" s="16"/>
      <c r="I8" s="16"/>
    </row>
    <row r="9" spans="1:9" s="17" customFormat="1" ht="9.75">
      <c r="A9" s="38" t="s">
        <v>88</v>
      </c>
      <c r="B9" s="39"/>
      <c r="C9" s="107" t="s">
        <v>89</v>
      </c>
      <c r="D9" s="47"/>
      <c r="E9" s="53"/>
      <c r="F9" s="144"/>
      <c r="G9" s="43"/>
      <c r="H9" s="16"/>
      <c r="I9" s="16"/>
    </row>
    <row r="10" spans="1:9" s="17" customFormat="1" ht="20.25">
      <c r="A10" s="25" t="s">
        <v>90</v>
      </c>
      <c r="B10" s="15" t="s">
        <v>76</v>
      </c>
      <c r="C10" s="103" t="s">
        <v>1029</v>
      </c>
      <c r="D10" s="15" t="s">
        <v>25</v>
      </c>
      <c r="E10" s="54">
        <v>211.404</v>
      </c>
      <c r="F10" s="127"/>
      <c r="G10" s="35">
        <f aca="true" t="shared" si="0" ref="G10:G65">ROUND(E10*F10,2)</f>
        <v>0</v>
      </c>
      <c r="H10" s="16"/>
      <c r="I10" s="16"/>
    </row>
    <row r="11" spans="1:9" s="17" customFormat="1" ht="30">
      <c r="A11" s="25" t="s">
        <v>91</v>
      </c>
      <c r="B11" s="15" t="s">
        <v>50</v>
      </c>
      <c r="C11" s="103" t="s">
        <v>1030</v>
      </c>
      <c r="D11" s="15" t="s">
        <v>25</v>
      </c>
      <c r="E11" s="54">
        <v>211.404</v>
      </c>
      <c r="F11" s="127"/>
      <c r="G11" s="35">
        <f t="shared" si="0"/>
        <v>0</v>
      </c>
      <c r="H11" s="16"/>
      <c r="I11" s="16"/>
    </row>
    <row r="12" spans="1:9" s="17" customFormat="1" ht="20.25">
      <c r="A12" s="25" t="s">
        <v>92</v>
      </c>
      <c r="B12" s="15" t="s">
        <v>53</v>
      </c>
      <c r="C12" s="103" t="s">
        <v>1031</v>
      </c>
      <c r="D12" s="15" t="s">
        <v>25</v>
      </c>
      <c r="E12" s="54">
        <v>211.404</v>
      </c>
      <c r="F12" s="127"/>
      <c r="G12" s="35">
        <f t="shared" si="0"/>
        <v>0</v>
      </c>
      <c r="H12" s="16"/>
      <c r="I12" s="16"/>
    </row>
    <row r="13" spans="1:9" s="17" customFormat="1" ht="9.75">
      <c r="A13" s="38" t="s">
        <v>93</v>
      </c>
      <c r="B13" s="39"/>
      <c r="C13" s="107" t="s">
        <v>94</v>
      </c>
      <c r="D13" s="47"/>
      <c r="E13" s="53"/>
      <c r="F13" s="145"/>
      <c r="G13" s="42"/>
      <c r="H13" s="16"/>
      <c r="I13" s="16"/>
    </row>
    <row r="14" spans="1:9" s="17" customFormat="1" ht="30">
      <c r="A14" s="25" t="s">
        <v>95</v>
      </c>
      <c r="B14" s="15" t="s">
        <v>53</v>
      </c>
      <c r="C14" s="103" t="s">
        <v>1032</v>
      </c>
      <c r="D14" s="15" t="s">
        <v>96</v>
      </c>
      <c r="E14" s="54">
        <v>305.377</v>
      </c>
      <c r="F14" s="127"/>
      <c r="G14" s="35">
        <f t="shared" si="0"/>
        <v>0</v>
      </c>
      <c r="H14" s="16"/>
      <c r="I14" s="16"/>
    </row>
    <row r="15" spans="1:9" s="17" customFormat="1" ht="30">
      <c r="A15" s="25" t="s">
        <v>97</v>
      </c>
      <c r="B15" s="15" t="s">
        <v>53</v>
      </c>
      <c r="C15" s="103" t="s">
        <v>1033</v>
      </c>
      <c r="D15" s="15" t="s">
        <v>25</v>
      </c>
      <c r="E15" s="54">
        <v>30.538</v>
      </c>
      <c r="F15" s="127"/>
      <c r="G15" s="35">
        <f t="shared" si="0"/>
        <v>0</v>
      </c>
      <c r="H15" s="16"/>
      <c r="I15" s="16"/>
    </row>
    <row r="16" spans="1:9" s="17" customFormat="1" ht="20.25">
      <c r="A16" s="25" t="s">
        <v>98</v>
      </c>
      <c r="B16" s="15" t="s">
        <v>53</v>
      </c>
      <c r="C16" s="103" t="s">
        <v>1034</v>
      </c>
      <c r="D16" s="15" t="s">
        <v>25</v>
      </c>
      <c r="E16" s="54">
        <v>30.538</v>
      </c>
      <c r="F16" s="127"/>
      <c r="G16" s="35">
        <f t="shared" si="0"/>
        <v>0</v>
      </c>
      <c r="H16" s="16"/>
      <c r="I16" s="16"/>
    </row>
    <row r="17" spans="1:9" s="17" customFormat="1" ht="40.5">
      <c r="A17" s="25" t="s">
        <v>99</v>
      </c>
      <c r="B17" s="15" t="s">
        <v>100</v>
      </c>
      <c r="C17" s="103" t="s">
        <v>1035</v>
      </c>
      <c r="D17" s="15" t="s">
        <v>24</v>
      </c>
      <c r="E17" s="54">
        <v>50</v>
      </c>
      <c r="F17" s="127"/>
      <c r="G17" s="35">
        <f t="shared" si="0"/>
        <v>0</v>
      </c>
      <c r="H17" s="16"/>
      <c r="I17" s="16"/>
    </row>
    <row r="18" spans="1:9" s="17" customFormat="1" ht="30">
      <c r="A18" s="25" t="s">
        <v>101</v>
      </c>
      <c r="B18" s="15" t="s">
        <v>102</v>
      </c>
      <c r="C18" s="103" t="s">
        <v>1036</v>
      </c>
      <c r="D18" s="15" t="s">
        <v>24</v>
      </c>
      <c r="E18" s="54">
        <v>20</v>
      </c>
      <c r="F18" s="127"/>
      <c r="G18" s="35">
        <f t="shared" si="0"/>
        <v>0</v>
      </c>
      <c r="H18" s="16"/>
      <c r="I18" s="16"/>
    </row>
    <row r="19" spans="1:9" s="17" customFormat="1" ht="20.25">
      <c r="A19" s="25" t="s">
        <v>103</v>
      </c>
      <c r="B19" s="15" t="s">
        <v>102</v>
      </c>
      <c r="C19" s="103" t="s">
        <v>1037</v>
      </c>
      <c r="D19" s="15" t="s">
        <v>96</v>
      </c>
      <c r="E19" s="54">
        <v>305.377</v>
      </c>
      <c r="F19" s="127"/>
      <c r="G19" s="35">
        <f t="shared" si="0"/>
        <v>0</v>
      </c>
      <c r="H19" s="16"/>
      <c r="I19" s="16"/>
    </row>
    <row r="20" spans="1:9" s="17" customFormat="1" ht="30">
      <c r="A20" s="25" t="s">
        <v>104</v>
      </c>
      <c r="B20" s="15" t="s">
        <v>102</v>
      </c>
      <c r="C20" s="103" t="s">
        <v>1040</v>
      </c>
      <c r="D20" s="15" t="s">
        <v>18</v>
      </c>
      <c r="E20" s="54">
        <v>2890</v>
      </c>
      <c r="F20" s="127"/>
      <c r="G20" s="35">
        <f t="shared" si="0"/>
        <v>0</v>
      </c>
      <c r="H20" s="16"/>
      <c r="I20" s="16"/>
    </row>
    <row r="21" spans="1:9" s="17" customFormat="1" ht="20.25">
      <c r="A21" s="25" t="s">
        <v>105</v>
      </c>
      <c r="B21" s="15" t="s">
        <v>102</v>
      </c>
      <c r="C21" s="103" t="s">
        <v>1038</v>
      </c>
      <c r="D21" s="15" t="s">
        <v>18</v>
      </c>
      <c r="E21" s="54">
        <v>2890</v>
      </c>
      <c r="F21" s="127"/>
      <c r="G21" s="35">
        <f t="shared" si="0"/>
        <v>0</v>
      </c>
      <c r="H21" s="16"/>
      <c r="I21" s="16"/>
    </row>
    <row r="22" spans="1:9" s="17" customFormat="1" ht="30">
      <c r="A22" s="25" t="s">
        <v>106</v>
      </c>
      <c r="B22" s="15" t="s">
        <v>102</v>
      </c>
      <c r="C22" s="103" t="s">
        <v>1041</v>
      </c>
      <c r="D22" s="15" t="s">
        <v>22</v>
      </c>
      <c r="E22" s="54">
        <v>5.565</v>
      </c>
      <c r="F22" s="127"/>
      <c r="G22" s="35">
        <f t="shared" si="0"/>
        <v>0</v>
      </c>
      <c r="H22" s="16"/>
      <c r="I22" s="16"/>
    </row>
    <row r="23" spans="1:9" s="17" customFormat="1" ht="30">
      <c r="A23" s="25" t="s">
        <v>107</v>
      </c>
      <c r="B23" s="15" t="s">
        <v>108</v>
      </c>
      <c r="C23" s="103" t="s">
        <v>1039</v>
      </c>
      <c r="D23" s="15" t="s">
        <v>96</v>
      </c>
      <c r="E23" s="54">
        <v>22.1</v>
      </c>
      <c r="F23" s="127"/>
      <c r="G23" s="35">
        <f t="shared" si="0"/>
        <v>0</v>
      </c>
      <c r="H23" s="16"/>
      <c r="I23" s="16"/>
    </row>
    <row r="24" spans="1:9" s="17" customFormat="1" ht="40.5">
      <c r="A24" s="25" t="s">
        <v>109</v>
      </c>
      <c r="B24" s="15" t="s">
        <v>108</v>
      </c>
      <c r="C24" s="103" t="s">
        <v>1042</v>
      </c>
      <c r="D24" s="15" t="s">
        <v>96</v>
      </c>
      <c r="E24" s="54">
        <v>22.1</v>
      </c>
      <c r="F24" s="127"/>
      <c r="G24" s="35">
        <f t="shared" si="0"/>
        <v>0</v>
      </c>
      <c r="H24" s="16"/>
      <c r="I24" s="16"/>
    </row>
    <row r="25" spans="1:9" s="17" customFormat="1" ht="20.25">
      <c r="A25" s="25" t="s">
        <v>110</v>
      </c>
      <c r="B25" s="15" t="s">
        <v>102</v>
      </c>
      <c r="C25" s="103" t="s">
        <v>1043</v>
      </c>
      <c r="D25" s="15" t="s">
        <v>96</v>
      </c>
      <c r="E25" s="54">
        <v>68.992</v>
      </c>
      <c r="F25" s="127"/>
      <c r="G25" s="35">
        <f t="shared" si="0"/>
        <v>0</v>
      </c>
      <c r="H25" s="16"/>
      <c r="I25" s="16"/>
    </row>
    <row r="26" spans="1:9" s="17" customFormat="1" ht="20.25">
      <c r="A26" s="25" t="s">
        <v>111</v>
      </c>
      <c r="B26" s="15" t="s">
        <v>102</v>
      </c>
      <c r="C26" s="103" t="s">
        <v>1044</v>
      </c>
      <c r="D26" s="15" t="s">
        <v>25</v>
      </c>
      <c r="E26" s="54">
        <v>10.035</v>
      </c>
      <c r="F26" s="127"/>
      <c r="G26" s="35">
        <f t="shared" si="0"/>
        <v>0</v>
      </c>
      <c r="H26" s="16"/>
      <c r="I26" s="16"/>
    </row>
    <row r="27" spans="1:9" s="17" customFormat="1" ht="9.75">
      <c r="A27" s="40" t="s">
        <v>112</v>
      </c>
      <c r="B27" s="39"/>
      <c r="C27" s="107" t="s">
        <v>113</v>
      </c>
      <c r="D27" s="47"/>
      <c r="E27" s="53"/>
      <c r="F27" s="145"/>
      <c r="G27" s="42"/>
      <c r="H27" s="16"/>
      <c r="I27" s="16"/>
    </row>
    <row r="28" spans="1:9" s="17" customFormat="1" ht="20.25">
      <c r="A28" s="25" t="s">
        <v>114</v>
      </c>
      <c r="B28" s="15" t="s">
        <v>53</v>
      </c>
      <c r="C28" s="103" t="s">
        <v>1045</v>
      </c>
      <c r="D28" s="15" t="s">
        <v>25</v>
      </c>
      <c r="E28" s="54">
        <v>16.2</v>
      </c>
      <c r="F28" s="127"/>
      <c r="G28" s="35">
        <f t="shared" si="0"/>
        <v>0</v>
      </c>
      <c r="H28" s="16"/>
      <c r="I28" s="16"/>
    </row>
    <row r="29" spans="1:9" s="17" customFormat="1" ht="30">
      <c r="A29" s="25" t="s">
        <v>115</v>
      </c>
      <c r="B29" s="15" t="s">
        <v>53</v>
      </c>
      <c r="C29" s="103" t="s">
        <v>1046</v>
      </c>
      <c r="D29" s="15" t="s">
        <v>25</v>
      </c>
      <c r="E29" s="54">
        <v>16.2</v>
      </c>
      <c r="F29" s="127"/>
      <c r="G29" s="35">
        <f t="shared" si="0"/>
        <v>0</v>
      </c>
      <c r="H29" s="16"/>
      <c r="I29" s="16"/>
    </row>
    <row r="30" spans="1:9" s="17" customFormat="1" ht="20.25">
      <c r="A30" s="25" t="s">
        <v>116</v>
      </c>
      <c r="B30" s="15" t="s">
        <v>58</v>
      </c>
      <c r="C30" s="103" t="s">
        <v>1047</v>
      </c>
      <c r="D30" s="15" t="s">
        <v>25</v>
      </c>
      <c r="E30" s="54">
        <v>16.2</v>
      </c>
      <c r="F30" s="127"/>
      <c r="G30" s="35">
        <f t="shared" si="0"/>
        <v>0</v>
      </c>
      <c r="H30" s="16"/>
      <c r="I30" s="16"/>
    </row>
    <row r="31" spans="1:9" s="17" customFormat="1" ht="30">
      <c r="A31" s="25" t="s">
        <v>117</v>
      </c>
      <c r="B31" s="15" t="s">
        <v>53</v>
      </c>
      <c r="C31" s="103" t="s">
        <v>1032</v>
      </c>
      <c r="D31" s="15" t="s">
        <v>96</v>
      </c>
      <c r="E31" s="54">
        <v>81</v>
      </c>
      <c r="F31" s="127"/>
      <c r="G31" s="35">
        <f t="shared" si="0"/>
        <v>0</v>
      </c>
      <c r="H31" s="16"/>
      <c r="I31" s="16"/>
    </row>
    <row r="32" spans="1:9" s="17" customFormat="1" ht="30">
      <c r="A32" s="25" t="s">
        <v>118</v>
      </c>
      <c r="B32" s="15" t="s">
        <v>53</v>
      </c>
      <c r="C32" s="103" t="s">
        <v>1033</v>
      </c>
      <c r="D32" s="15" t="s">
        <v>25</v>
      </c>
      <c r="E32" s="54">
        <v>8.1</v>
      </c>
      <c r="F32" s="127"/>
      <c r="G32" s="35">
        <f t="shared" si="0"/>
        <v>0</v>
      </c>
      <c r="H32" s="16"/>
      <c r="I32" s="16"/>
    </row>
    <row r="33" spans="1:9" s="17" customFormat="1" ht="20.25">
      <c r="A33" s="25" t="s">
        <v>119</v>
      </c>
      <c r="B33" s="15" t="s">
        <v>53</v>
      </c>
      <c r="C33" s="103" t="s">
        <v>1034</v>
      </c>
      <c r="D33" s="15" t="s">
        <v>25</v>
      </c>
      <c r="E33" s="54">
        <v>8.1</v>
      </c>
      <c r="F33" s="127"/>
      <c r="G33" s="35">
        <f t="shared" si="0"/>
        <v>0</v>
      </c>
      <c r="H33" s="16"/>
      <c r="I33" s="16"/>
    </row>
    <row r="34" spans="1:9" s="17" customFormat="1" ht="40.5">
      <c r="A34" s="25" t="s">
        <v>120</v>
      </c>
      <c r="B34" s="15" t="s">
        <v>100</v>
      </c>
      <c r="C34" s="103" t="s">
        <v>1035</v>
      </c>
      <c r="D34" s="15" t="s">
        <v>24</v>
      </c>
      <c r="E34" s="54">
        <v>50</v>
      </c>
      <c r="F34" s="127"/>
      <c r="G34" s="35">
        <f t="shared" si="0"/>
        <v>0</v>
      </c>
      <c r="H34" s="16"/>
      <c r="I34" s="16"/>
    </row>
    <row r="35" spans="1:9" s="17" customFormat="1" ht="30">
      <c r="A35" s="25" t="s">
        <v>121</v>
      </c>
      <c r="B35" s="15" t="s">
        <v>102</v>
      </c>
      <c r="C35" s="103" t="s">
        <v>1036</v>
      </c>
      <c r="D35" s="15" t="s">
        <v>24</v>
      </c>
      <c r="E35" s="54">
        <v>10</v>
      </c>
      <c r="F35" s="127"/>
      <c r="G35" s="35">
        <f t="shared" si="0"/>
        <v>0</v>
      </c>
      <c r="H35" s="16"/>
      <c r="I35" s="16"/>
    </row>
    <row r="36" spans="1:9" s="17" customFormat="1" ht="20.25">
      <c r="A36" s="25" t="s">
        <v>122</v>
      </c>
      <c r="B36" s="15" t="s">
        <v>102</v>
      </c>
      <c r="C36" s="103" t="s">
        <v>1037</v>
      </c>
      <c r="D36" s="15" t="s">
        <v>96</v>
      </c>
      <c r="E36" s="54">
        <v>81</v>
      </c>
      <c r="F36" s="127"/>
      <c r="G36" s="35">
        <f t="shared" si="0"/>
        <v>0</v>
      </c>
      <c r="H36" s="16"/>
      <c r="I36" s="16"/>
    </row>
    <row r="37" spans="1:9" s="17" customFormat="1" ht="20.25">
      <c r="A37" s="25" t="s">
        <v>123</v>
      </c>
      <c r="B37" s="15" t="s">
        <v>102</v>
      </c>
      <c r="C37" s="103" t="s">
        <v>1048</v>
      </c>
      <c r="D37" s="15" t="s">
        <v>96</v>
      </c>
      <c r="E37" s="54">
        <v>3.7</v>
      </c>
      <c r="F37" s="127"/>
      <c r="G37" s="35">
        <f t="shared" si="0"/>
        <v>0</v>
      </c>
      <c r="H37" s="16"/>
      <c r="I37" s="16"/>
    </row>
    <row r="38" spans="1:9" s="17" customFormat="1" ht="20.25">
      <c r="A38" s="25" t="s">
        <v>124</v>
      </c>
      <c r="B38" s="15" t="s">
        <v>102</v>
      </c>
      <c r="C38" s="103" t="s">
        <v>1049</v>
      </c>
      <c r="D38" s="15" t="s">
        <v>25</v>
      </c>
      <c r="E38" s="54">
        <v>8.1</v>
      </c>
      <c r="F38" s="127"/>
      <c r="G38" s="35">
        <f t="shared" si="0"/>
        <v>0</v>
      </c>
      <c r="H38" s="16"/>
      <c r="I38" s="16"/>
    </row>
    <row r="39" spans="1:9" s="17" customFormat="1" ht="30">
      <c r="A39" s="25" t="s">
        <v>125</v>
      </c>
      <c r="B39" s="15" t="s">
        <v>102</v>
      </c>
      <c r="C39" s="103" t="s">
        <v>1050</v>
      </c>
      <c r="D39" s="15" t="s">
        <v>25</v>
      </c>
      <c r="E39" s="54">
        <v>16.2</v>
      </c>
      <c r="F39" s="127"/>
      <c r="G39" s="35">
        <f t="shared" si="0"/>
        <v>0</v>
      </c>
      <c r="H39" s="16"/>
      <c r="I39" s="16"/>
    </row>
    <row r="40" spans="1:9" s="17" customFormat="1" ht="9.75">
      <c r="A40" s="40" t="s">
        <v>126</v>
      </c>
      <c r="B40" s="41"/>
      <c r="C40" s="107" t="s">
        <v>127</v>
      </c>
      <c r="D40" s="46"/>
      <c r="E40" s="55"/>
      <c r="F40" s="145"/>
      <c r="G40" s="42"/>
      <c r="H40" s="16"/>
      <c r="I40" s="16"/>
    </row>
    <row r="41" spans="1:9" s="17" customFormat="1" ht="9.75">
      <c r="A41" s="38" t="s">
        <v>128</v>
      </c>
      <c r="B41" s="39"/>
      <c r="C41" s="108" t="s">
        <v>129</v>
      </c>
      <c r="D41" s="47"/>
      <c r="E41" s="53"/>
      <c r="F41" s="145"/>
      <c r="G41" s="42"/>
      <c r="H41" s="16"/>
      <c r="I41" s="16"/>
    </row>
    <row r="42" spans="1:9" s="17" customFormat="1" ht="30">
      <c r="A42" s="25" t="s">
        <v>130</v>
      </c>
      <c r="B42" s="15" t="s">
        <v>53</v>
      </c>
      <c r="C42" s="103" t="s">
        <v>1032</v>
      </c>
      <c r="D42" s="15" t="s">
        <v>96</v>
      </c>
      <c r="E42" s="54">
        <v>166.55</v>
      </c>
      <c r="F42" s="127"/>
      <c r="G42" s="35">
        <f t="shared" si="0"/>
        <v>0</v>
      </c>
      <c r="H42" s="16"/>
      <c r="I42" s="16"/>
    </row>
    <row r="43" spans="1:9" s="17" customFormat="1" ht="30">
      <c r="A43" s="25" t="s">
        <v>131</v>
      </c>
      <c r="B43" s="15" t="s">
        <v>53</v>
      </c>
      <c r="C43" s="103" t="s">
        <v>1033</v>
      </c>
      <c r="D43" s="15" t="s">
        <v>25</v>
      </c>
      <c r="E43" s="54">
        <v>16.655</v>
      </c>
      <c r="F43" s="127"/>
      <c r="G43" s="35">
        <f t="shared" si="0"/>
        <v>0</v>
      </c>
      <c r="H43" s="16"/>
      <c r="I43" s="16"/>
    </row>
    <row r="44" spans="1:9" s="17" customFormat="1" ht="20.25">
      <c r="A44" s="25" t="s">
        <v>132</v>
      </c>
      <c r="B44" s="15" t="s">
        <v>53</v>
      </c>
      <c r="C44" s="103" t="s">
        <v>1034</v>
      </c>
      <c r="D44" s="15" t="s">
        <v>25</v>
      </c>
      <c r="E44" s="54">
        <v>16.655</v>
      </c>
      <c r="F44" s="127"/>
      <c r="G44" s="35">
        <f t="shared" si="0"/>
        <v>0</v>
      </c>
      <c r="H44" s="16"/>
      <c r="I44" s="16"/>
    </row>
    <row r="45" spans="1:9" s="17" customFormat="1" ht="40.5">
      <c r="A45" s="25" t="s">
        <v>133</v>
      </c>
      <c r="B45" s="15" t="s">
        <v>100</v>
      </c>
      <c r="C45" s="103" t="s">
        <v>1035</v>
      </c>
      <c r="D45" s="15" t="s">
        <v>24</v>
      </c>
      <c r="E45" s="54">
        <v>50</v>
      </c>
      <c r="F45" s="127"/>
      <c r="G45" s="35">
        <f t="shared" si="0"/>
        <v>0</v>
      </c>
      <c r="H45" s="16"/>
      <c r="I45" s="16"/>
    </row>
    <row r="46" spans="1:9" s="17" customFormat="1" ht="30">
      <c r="A46" s="25" t="s">
        <v>134</v>
      </c>
      <c r="B46" s="15" t="s">
        <v>102</v>
      </c>
      <c r="C46" s="103" t="s">
        <v>1036</v>
      </c>
      <c r="D46" s="15" t="s">
        <v>24</v>
      </c>
      <c r="E46" s="54">
        <v>10</v>
      </c>
      <c r="F46" s="127"/>
      <c r="G46" s="35">
        <f t="shared" si="0"/>
        <v>0</v>
      </c>
      <c r="H46" s="16"/>
      <c r="I46" s="16"/>
    </row>
    <row r="47" spans="1:9" s="17" customFormat="1" ht="20.25">
      <c r="A47" s="25" t="s">
        <v>135</v>
      </c>
      <c r="B47" s="15" t="s">
        <v>102</v>
      </c>
      <c r="C47" s="103" t="s">
        <v>1037</v>
      </c>
      <c r="D47" s="15" t="s">
        <v>96</v>
      </c>
      <c r="E47" s="54">
        <v>166.55</v>
      </c>
      <c r="F47" s="127"/>
      <c r="G47" s="35">
        <f t="shared" si="0"/>
        <v>0</v>
      </c>
      <c r="H47" s="16"/>
      <c r="I47" s="16"/>
    </row>
    <row r="48" spans="1:9" s="17" customFormat="1" ht="20.25">
      <c r="A48" s="25" t="s">
        <v>136</v>
      </c>
      <c r="B48" s="15" t="s">
        <v>102</v>
      </c>
      <c r="C48" s="103" t="s">
        <v>1051</v>
      </c>
      <c r="D48" s="15" t="s">
        <v>18</v>
      </c>
      <c r="E48" s="54">
        <v>823</v>
      </c>
      <c r="F48" s="127"/>
      <c r="G48" s="35">
        <f t="shared" si="0"/>
        <v>0</v>
      </c>
      <c r="H48" s="16"/>
      <c r="I48" s="16"/>
    </row>
    <row r="49" spans="1:9" s="17" customFormat="1" ht="20.25">
      <c r="A49" s="25" t="s">
        <v>137</v>
      </c>
      <c r="B49" s="15" t="s">
        <v>102</v>
      </c>
      <c r="C49" s="103" t="s">
        <v>1052</v>
      </c>
      <c r="D49" s="15" t="s">
        <v>18</v>
      </c>
      <c r="E49" s="54">
        <v>823</v>
      </c>
      <c r="F49" s="127"/>
      <c r="G49" s="35">
        <f t="shared" si="0"/>
        <v>0</v>
      </c>
      <c r="H49" s="16"/>
      <c r="I49" s="16"/>
    </row>
    <row r="50" spans="1:9" s="17" customFormat="1" ht="20.25">
      <c r="A50" s="25" t="s">
        <v>138</v>
      </c>
      <c r="B50" s="15" t="s">
        <v>102</v>
      </c>
      <c r="C50" s="103" t="s">
        <v>1053</v>
      </c>
      <c r="D50" s="15" t="s">
        <v>22</v>
      </c>
      <c r="E50" s="54">
        <v>1.67</v>
      </c>
      <c r="F50" s="127"/>
      <c r="G50" s="35">
        <f t="shared" si="0"/>
        <v>0</v>
      </c>
      <c r="H50" s="16"/>
      <c r="I50" s="16"/>
    </row>
    <row r="51" spans="1:9" s="17" customFormat="1" ht="20.25">
      <c r="A51" s="25" t="s">
        <v>139</v>
      </c>
      <c r="B51" s="15" t="s">
        <v>102</v>
      </c>
      <c r="C51" s="103" t="s">
        <v>1054</v>
      </c>
      <c r="D51" s="15" t="s">
        <v>25</v>
      </c>
      <c r="E51" s="54">
        <v>17.28</v>
      </c>
      <c r="F51" s="127"/>
      <c r="G51" s="35">
        <f t="shared" si="0"/>
        <v>0</v>
      </c>
      <c r="H51" s="16"/>
      <c r="I51" s="16"/>
    </row>
    <row r="52" spans="1:9" s="17" customFormat="1" ht="9.75">
      <c r="A52" s="38" t="s">
        <v>140</v>
      </c>
      <c r="B52" s="39"/>
      <c r="C52" s="108" t="s">
        <v>141</v>
      </c>
      <c r="D52" s="47"/>
      <c r="E52" s="53"/>
      <c r="F52" s="145"/>
      <c r="G52" s="42"/>
      <c r="H52" s="16"/>
      <c r="I52" s="16"/>
    </row>
    <row r="53" spans="1:9" s="17" customFormat="1" ht="20.25">
      <c r="A53" s="25" t="s">
        <v>142</v>
      </c>
      <c r="B53" s="15" t="s">
        <v>50</v>
      </c>
      <c r="C53" s="103" t="s">
        <v>1055</v>
      </c>
      <c r="D53" s="15" t="s">
        <v>25</v>
      </c>
      <c r="E53" s="54">
        <v>13.05</v>
      </c>
      <c r="F53" s="127"/>
      <c r="G53" s="35">
        <f t="shared" si="0"/>
        <v>0</v>
      </c>
      <c r="H53" s="16"/>
      <c r="I53" s="16"/>
    </row>
    <row r="54" spans="1:9" s="17" customFormat="1" ht="30">
      <c r="A54" s="25" t="s">
        <v>143</v>
      </c>
      <c r="B54" s="15" t="s">
        <v>102</v>
      </c>
      <c r="C54" s="103" t="s">
        <v>1056</v>
      </c>
      <c r="D54" s="15" t="s">
        <v>25</v>
      </c>
      <c r="E54" s="54">
        <v>3.15</v>
      </c>
      <c r="F54" s="127"/>
      <c r="G54" s="35">
        <f t="shared" si="0"/>
        <v>0</v>
      </c>
      <c r="H54" s="16"/>
      <c r="I54" s="16"/>
    </row>
    <row r="55" spans="1:9" s="17" customFormat="1" ht="20.25">
      <c r="A55" s="25" t="s">
        <v>144</v>
      </c>
      <c r="B55" s="15" t="s">
        <v>145</v>
      </c>
      <c r="C55" s="103" t="s">
        <v>1057</v>
      </c>
      <c r="D55" s="15" t="s">
        <v>24</v>
      </c>
      <c r="E55" s="54">
        <v>22.4</v>
      </c>
      <c r="F55" s="127"/>
      <c r="G55" s="35">
        <f t="shared" si="0"/>
        <v>0</v>
      </c>
      <c r="H55" s="16"/>
      <c r="I55" s="16"/>
    </row>
    <row r="56" spans="1:9" s="17" customFormat="1" ht="20.25">
      <c r="A56" s="25" t="s">
        <v>146</v>
      </c>
      <c r="B56" s="15" t="s">
        <v>145</v>
      </c>
      <c r="C56" s="103" t="s">
        <v>1058</v>
      </c>
      <c r="D56" s="15" t="s">
        <v>24</v>
      </c>
      <c r="E56" s="54">
        <v>22.4</v>
      </c>
      <c r="F56" s="127"/>
      <c r="G56" s="35">
        <f t="shared" si="0"/>
        <v>0</v>
      </c>
      <c r="H56" s="16"/>
      <c r="I56" s="16"/>
    </row>
    <row r="57" spans="1:9" s="17" customFormat="1" ht="30">
      <c r="A57" s="25" t="s">
        <v>147</v>
      </c>
      <c r="B57" s="15" t="s">
        <v>102</v>
      </c>
      <c r="C57" s="103" t="s">
        <v>1059</v>
      </c>
      <c r="D57" s="15" t="s">
        <v>22</v>
      </c>
      <c r="E57" s="54">
        <v>0.45</v>
      </c>
      <c r="F57" s="127"/>
      <c r="G57" s="35">
        <f t="shared" si="0"/>
        <v>0</v>
      </c>
      <c r="H57" s="16"/>
      <c r="I57" s="16"/>
    </row>
    <row r="58" spans="1:9" s="17" customFormat="1" ht="20.25">
      <c r="A58" s="25" t="s">
        <v>148</v>
      </c>
      <c r="B58" s="15" t="s">
        <v>102</v>
      </c>
      <c r="C58" s="103" t="s">
        <v>1060</v>
      </c>
      <c r="D58" s="15" t="s">
        <v>25</v>
      </c>
      <c r="E58" s="54">
        <v>9.918</v>
      </c>
      <c r="F58" s="127"/>
      <c r="G58" s="35">
        <f t="shared" si="0"/>
        <v>0</v>
      </c>
      <c r="H58" s="16"/>
      <c r="I58" s="16"/>
    </row>
    <row r="59" spans="1:9" s="17" customFormat="1" ht="30">
      <c r="A59" s="25" t="s">
        <v>149</v>
      </c>
      <c r="B59" s="15" t="s">
        <v>102</v>
      </c>
      <c r="C59" s="103" t="s">
        <v>1061</v>
      </c>
      <c r="D59" s="15" t="s">
        <v>24</v>
      </c>
      <c r="E59" s="54">
        <v>21.96</v>
      </c>
      <c r="F59" s="127"/>
      <c r="G59" s="35">
        <f t="shared" si="0"/>
        <v>0</v>
      </c>
      <c r="H59" s="16"/>
      <c r="I59" s="16"/>
    </row>
    <row r="60" spans="1:9" s="17" customFormat="1" ht="20.25">
      <c r="A60" s="25" t="s">
        <v>150</v>
      </c>
      <c r="B60" s="15" t="s">
        <v>102</v>
      </c>
      <c r="C60" s="103" t="s">
        <v>1062</v>
      </c>
      <c r="D60" s="15" t="s">
        <v>24</v>
      </c>
      <c r="E60" s="54">
        <v>21.96</v>
      </c>
      <c r="F60" s="127"/>
      <c r="G60" s="35">
        <f t="shared" si="0"/>
        <v>0</v>
      </c>
      <c r="H60" s="16"/>
      <c r="I60" s="16"/>
    </row>
    <row r="61" spans="1:9" s="17" customFormat="1" ht="9.75">
      <c r="A61" s="38" t="s">
        <v>151</v>
      </c>
      <c r="B61" s="39"/>
      <c r="C61" s="108" t="s">
        <v>152</v>
      </c>
      <c r="D61" s="47"/>
      <c r="E61" s="53"/>
      <c r="F61" s="145"/>
      <c r="G61" s="42"/>
      <c r="H61" s="16"/>
      <c r="I61" s="16"/>
    </row>
    <row r="62" spans="1:9" s="17" customFormat="1" ht="30">
      <c r="A62" s="25" t="s">
        <v>153</v>
      </c>
      <c r="B62" s="15" t="s">
        <v>154</v>
      </c>
      <c r="C62" s="103" t="s">
        <v>1063</v>
      </c>
      <c r="D62" s="15" t="s">
        <v>96</v>
      </c>
      <c r="E62" s="54">
        <v>2</v>
      </c>
      <c r="F62" s="127"/>
      <c r="G62" s="35">
        <f t="shared" si="0"/>
        <v>0</v>
      </c>
      <c r="H62" s="16"/>
      <c r="I62" s="16"/>
    </row>
    <row r="63" spans="1:9" s="17" customFormat="1" ht="20.25">
      <c r="A63" s="25" t="s">
        <v>155</v>
      </c>
      <c r="B63" s="15" t="s">
        <v>154</v>
      </c>
      <c r="C63" s="103" t="s">
        <v>1064</v>
      </c>
      <c r="D63" s="15" t="s">
        <v>96</v>
      </c>
      <c r="E63" s="54">
        <v>2</v>
      </c>
      <c r="F63" s="127"/>
      <c r="G63" s="35">
        <f t="shared" si="0"/>
        <v>0</v>
      </c>
      <c r="H63" s="16"/>
      <c r="I63" s="16"/>
    </row>
    <row r="64" spans="1:9" s="17" customFormat="1" ht="30">
      <c r="A64" s="25" t="s">
        <v>156</v>
      </c>
      <c r="B64" s="15" t="s">
        <v>154</v>
      </c>
      <c r="C64" s="103" t="s">
        <v>1065</v>
      </c>
      <c r="D64" s="15" t="s">
        <v>96</v>
      </c>
      <c r="E64" s="54">
        <v>2</v>
      </c>
      <c r="F64" s="127"/>
      <c r="G64" s="35">
        <f t="shared" si="0"/>
        <v>0</v>
      </c>
      <c r="H64" s="16"/>
      <c r="I64" s="16"/>
    </row>
    <row r="65" spans="1:9" s="17" customFormat="1" ht="30">
      <c r="A65" s="25" t="s">
        <v>157</v>
      </c>
      <c r="B65" s="15" t="s">
        <v>154</v>
      </c>
      <c r="C65" s="103" t="s">
        <v>1066</v>
      </c>
      <c r="D65" s="15" t="s">
        <v>96</v>
      </c>
      <c r="E65" s="54">
        <v>2</v>
      </c>
      <c r="F65" s="127"/>
      <c r="G65" s="35">
        <f t="shared" si="0"/>
        <v>0</v>
      </c>
      <c r="H65" s="16"/>
      <c r="I65" s="16"/>
    </row>
    <row r="66" spans="1:9" s="17" customFormat="1" ht="14.25" thickBot="1">
      <c r="A66" s="163" t="s">
        <v>16</v>
      </c>
      <c r="B66" s="164"/>
      <c r="C66" s="164"/>
      <c r="D66" s="164"/>
      <c r="E66" s="164"/>
      <c r="F66" s="146"/>
      <c r="G66" s="37">
        <f>SUM(G9:G65)</f>
        <v>0</v>
      </c>
      <c r="H66" s="16"/>
      <c r="I66" s="16"/>
    </row>
    <row r="67" spans="1:9" s="17" customFormat="1" ht="9.75">
      <c r="A67" s="31">
        <v>2</v>
      </c>
      <c r="B67" s="32"/>
      <c r="C67" s="112" t="s">
        <v>158</v>
      </c>
      <c r="D67" s="45"/>
      <c r="E67" s="56"/>
      <c r="F67" s="136"/>
      <c r="G67" s="44"/>
      <c r="H67" s="16"/>
      <c r="I67" s="16"/>
    </row>
    <row r="68" spans="1:9" s="17" customFormat="1" ht="9.75">
      <c r="A68" s="40" t="s">
        <v>159</v>
      </c>
      <c r="B68" s="41"/>
      <c r="C68" s="107" t="s">
        <v>160</v>
      </c>
      <c r="D68" s="46"/>
      <c r="E68" s="55"/>
      <c r="F68" s="145"/>
      <c r="G68" s="42"/>
      <c r="H68" s="16"/>
      <c r="I68" s="16"/>
    </row>
    <row r="69" spans="1:9" s="17" customFormat="1" ht="30">
      <c r="A69" s="25" t="s">
        <v>161</v>
      </c>
      <c r="B69" s="15" t="s">
        <v>53</v>
      </c>
      <c r="C69" s="103" t="s">
        <v>1032</v>
      </c>
      <c r="D69" s="15" t="s">
        <v>96</v>
      </c>
      <c r="E69" s="54">
        <v>403.165</v>
      </c>
      <c r="F69" s="127"/>
      <c r="G69" s="35">
        <f aca="true" t="shared" si="1" ref="G69:G119">ROUND(E69*F69,2)</f>
        <v>0</v>
      </c>
      <c r="H69" s="16"/>
      <c r="I69" s="16"/>
    </row>
    <row r="70" spans="1:9" s="17" customFormat="1" ht="30">
      <c r="A70" s="25" t="s">
        <v>162</v>
      </c>
      <c r="B70" s="15" t="s">
        <v>53</v>
      </c>
      <c r="C70" s="103" t="s">
        <v>1033</v>
      </c>
      <c r="D70" s="15" t="s">
        <v>25</v>
      </c>
      <c r="E70" s="54">
        <v>40.317</v>
      </c>
      <c r="F70" s="127"/>
      <c r="G70" s="35">
        <f t="shared" si="1"/>
        <v>0</v>
      </c>
      <c r="H70" s="16"/>
      <c r="I70" s="16"/>
    </row>
    <row r="71" spans="1:9" s="17" customFormat="1" ht="20.25">
      <c r="A71" s="25" t="s">
        <v>163</v>
      </c>
      <c r="B71" s="15" t="s">
        <v>53</v>
      </c>
      <c r="C71" s="103" t="s">
        <v>1034</v>
      </c>
      <c r="D71" s="15" t="s">
        <v>25</v>
      </c>
      <c r="E71" s="54">
        <v>40.317</v>
      </c>
      <c r="F71" s="127"/>
      <c r="G71" s="35">
        <f t="shared" si="1"/>
        <v>0</v>
      </c>
      <c r="H71" s="16"/>
      <c r="I71" s="16"/>
    </row>
    <row r="72" spans="1:9" s="17" customFormat="1" ht="40.5">
      <c r="A72" s="25" t="s">
        <v>164</v>
      </c>
      <c r="B72" s="15" t="s">
        <v>100</v>
      </c>
      <c r="C72" s="103" t="s">
        <v>1035</v>
      </c>
      <c r="D72" s="15" t="s">
        <v>24</v>
      </c>
      <c r="E72" s="54">
        <v>50</v>
      </c>
      <c r="F72" s="127"/>
      <c r="G72" s="35">
        <f t="shared" si="1"/>
        <v>0</v>
      </c>
      <c r="H72" s="16"/>
      <c r="I72" s="16"/>
    </row>
    <row r="73" spans="1:9" s="17" customFormat="1" ht="30">
      <c r="A73" s="25" t="s">
        <v>165</v>
      </c>
      <c r="B73" s="15" t="s">
        <v>102</v>
      </c>
      <c r="C73" s="103" t="s">
        <v>1036</v>
      </c>
      <c r="D73" s="15" t="s">
        <v>24</v>
      </c>
      <c r="E73" s="54">
        <v>20</v>
      </c>
      <c r="F73" s="127"/>
      <c r="G73" s="35">
        <f t="shared" si="1"/>
        <v>0</v>
      </c>
      <c r="H73" s="16"/>
      <c r="I73" s="16"/>
    </row>
    <row r="74" spans="1:9" s="17" customFormat="1" ht="20.25">
      <c r="A74" s="25" t="s">
        <v>166</v>
      </c>
      <c r="B74" s="15" t="s">
        <v>102</v>
      </c>
      <c r="C74" s="103" t="s">
        <v>1037</v>
      </c>
      <c r="D74" s="15" t="s">
        <v>96</v>
      </c>
      <c r="E74" s="54">
        <v>403.165</v>
      </c>
      <c r="F74" s="127"/>
      <c r="G74" s="35">
        <f t="shared" si="1"/>
        <v>0</v>
      </c>
      <c r="H74" s="16"/>
      <c r="I74" s="16"/>
    </row>
    <row r="75" spans="1:9" s="17" customFormat="1" ht="20.25">
      <c r="A75" s="25" t="s">
        <v>167</v>
      </c>
      <c r="B75" s="15" t="s">
        <v>102</v>
      </c>
      <c r="C75" s="103" t="s">
        <v>1051</v>
      </c>
      <c r="D75" s="15" t="s">
        <v>18</v>
      </c>
      <c r="E75" s="54">
        <v>2812</v>
      </c>
      <c r="F75" s="127"/>
      <c r="G75" s="35">
        <f t="shared" si="1"/>
        <v>0</v>
      </c>
      <c r="H75" s="16"/>
      <c r="I75" s="16"/>
    </row>
    <row r="76" spans="1:9" s="17" customFormat="1" ht="20.25">
      <c r="A76" s="25" t="s">
        <v>168</v>
      </c>
      <c r="B76" s="15" t="s">
        <v>102</v>
      </c>
      <c r="C76" s="103" t="s">
        <v>1052</v>
      </c>
      <c r="D76" s="15" t="s">
        <v>18</v>
      </c>
      <c r="E76" s="54">
        <v>2812</v>
      </c>
      <c r="F76" s="127"/>
      <c r="G76" s="35">
        <f t="shared" si="1"/>
        <v>0</v>
      </c>
      <c r="H76" s="16"/>
      <c r="I76" s="16"/>
    </row>
    <row r="77" spans="1:9" s="17" customFormat="1" ht="20.25">
      <c r="A77" s="25" t="s">
        <v>169</v>
      </c>
      <c r="B77" s="15" t="s">
        <v>102</v>
      </c>
      <c r="C77" s="103" t="s">
        <v>1053</v>
      </c>
      <c r="D77" s="15" t="s">
        <v>22</v>
      </c>
      <c r="E77" s="54">
        <v>5.365</v>
      </c>
      <c r="F77" s="127"/>
      <c r="G77" s="35">
        <f t="shared" si="1"/>
        <v>0</v>
      </c>
      <c r="H77" s="16"/>
      <c r="I77" s="16"/>
    </row>
    <row r="78" spans="1:9" s="17" customFormat="1" ht="30">
      <c r="A78" s="25" t="s">
        <v>170</v>
      </c>
      <c r="B78" s="15" t="s">
        <v>108</v>
      </c>
      <c r="C78" s="103" t="s">
        <v>1039</v>
      </c>
      <c r="D78" s="15" t="s">
        <v>96</v>
      </c>
      <c r="E78" s="54">
        <v>22.1</v>
      </c>
      <c r="F78" s="127"/>
      <c r="G78" s="35">
        <f t="shared" si="1"/>
        <v>0</v>
      </c>
      <c r="H78" s="16"/>
      <c r="I78" s="16"/>
    </row>
    <row r="79" spans="1:9" s="17" customFormat="1" ht="40.5">
      <c r="A79" s="25" t="s">
        <v>171</v>
      </c>
      <c r="B79" s="15" t="s">
        <v>108</v>
      </c>
      <c r="C79" s="103" t="s">
        <v>1042</v>
      </c>
      <c r="D79" s="15" t="s">
        <v>96</v>
      </c>
      <c r="E79" s="54">
        <v>22.1</v>
      </c>
      <c r="F79" s="127"/>
      <c r="G79" s="35">
        <f t="shared" si="1"/>
        <v>0</v>
      </c>
      <c r="H79" s="16"/>
      <c r="I79" s="16"/>
    </row>
    <row r="80" spans="1:9" s="17" customFormat="1" ht="20.25">
      <c r="A80" s="25" t="s">
        <v>172</v>
      </c>
      <c r="B80" s="15" t="s">
        <v>102</v>
      </c>
      <c r="C80" s="103" t="s">
        <v>1043</v>
      </c>
      <c r="D80" s="15" t="s">
        <v>96</v>
      </c>
      <c r="E80" s="54">
        <v>97.68</v>
      </c>
      <c r="F80" s="127"/>
      <c r="G80" s="35">
        <f t="shared" si="1"/>
        <v>0</v>
      </c>
      <c r="H80" s="16"/>
      <c r="I80" s="16"/>
    </row>
    <row r="81" spans="1:9" s="17" customFormat="1" ht="20.25">
      <c r="A81" s="25" t="s">
        <v>173</v>
      </c>
      <c r="B81" s="15" t="s">
        <v>102</v>
      </c>
      <c r="C81" s="103" t="s">
        <v>1044</v>
      </c>
      <c r="D81" s="15" t="s">
        <v>25</v>
      </c>
      <c r="E81" s="54">
        <v>14.208</v>
      </c>
      <c r="F81" s="127"/>
      <c r="G81" s="35">
        <f t="shared" si="1"/>
        <v>0</v>
      </c>
      <c r="H81" s="16"/>
      <c r="I81" s="16"/>
    </row>
    <row r="82" spans="1:9" s="17" customFormat="1" ht="20.25">
      <c r="A82" s="25" t="s">
        <v>174</v>
      </c>
      <c r="B82" s="15"/>
      <c r="C82" s="103" t="s">
        <v>1067</v>
      </c>
      <c r="D82" s="15"/>
      <c r="E82" s="54"/>
      <c r="F82" s="127"/>
      <c r="G82" s="35">
        <f t="shared" si="1"/>
        <v>0</v>
      </c>
      <c r="H82" s="16"/>
      <c r="I82" s="16"/>
    </row>
    <row r="83" spans="1:9" s="17" customFormat="1" ht="30">
      <c r="A83" s="25" t="s">
        <v>175</v>
      </c>
      <c r="B83" s="15" t="s">
        <v>53</v>
      </c>
      <c r="C83" s="103" t="s">
        <v>1032</v>
      </c>
      <c r="D83" s="15" t="s">
        <v>96</v>
      </c>
      <c r="E83" s="54">
        <v>160.436</v>
      </c>
      <c r="F83" s="127"/>
      <c r="G83" s="35">
        <f t="shared" si="1"/>
        <v>0</v>
      </c>
      <c r="H83" s="16"/>
      <c r="I83" s="16"/>
    </row>
    <row r="84" spans="1:9" s="17" customFormat="1" ht="30">
      <c r="A84" s="25" t="s">
        <v>176</v>
      </c>
      <c r="B84" s="15" t="s">
        <v>53</v>
      </c>
      <c r="C84" s="103" t="s">
        <v>1033</v>
      </c>
      <c r="D84" s="15" t="s">
        <v>25</v>
      </c>
      <c r="E84" s="54">
        <v>16.044</v>
      </c>
      <c r="F84" s="127"/>
      <c r="G84" s="35">
        <f t="shared" si="1"/>
        <v>0</v>
      </c>
      <c r="H84" s="16"/>
      <c r="I84" s="16"/>
    </row>
    <row r="85" spans="1:9" s="17" customFormat="1" ht="20.25">
      <c r="A85" s="25" t="s">
        <v>177</v>
      </c>
      <c r="B85" s="15" t="s">
        <v>53</v>
      </c>
      <c r="C85" s="103" t="s">
        <v>1034</v>
      </c>
      <c r="D85" s="15" t="s">
        <v>25</v>
      </c>
      <c r="E85" s="54">
        <v>16.044</v>
      </c>
      <c r="F85" s="127"/>
      <c r="G85" s="35">
        <f t="shared" si="1"/>
        <v>0</v>
      </c>
      <c r="H85" s="16"/>
      <c r="I85" s="16"/>
    </row>
    <row r="86" spans="1:9" s="17" customFormat="1" ht="40.5">
      <c r="A86" s="25" t="s">
        <v>178</v>
      </c>
      <c r="B86" s="15" t="s">
        <v>100</v>
      </c>
      <c r="C86" s="103" t="s">
        <v>1035</v>
      </c>
      <c r="D86" s="15" t="s">
        <v>24</v>
      </c>
      <c r="E86" s="54">
        <v>50</v>
      </c>
      <c r="F86" s="127"/>
      <c r="G86" s="35">
        <f t="shared" si="1"/>
        <v>0</v>
      </c>
      <c r="H86" s="16"/>
      <c r="I86" s="16"/>
    </row>
    <row r="87" spans="1:9" s="17" customFormat="1" ht="40.5">
      <c r="A87" s="25" t="s">
        <v>179</v>
      </c>
      <c r="B87" s="15" t="s">
        <v>53</v>
      </c>
      <c r="C87" s="103" t="s">
        <v>1068</v>
      </c>
      <c r="D87" s="15" t="s">
        <v>96</v>
      </c>
      <c r="E87" s="54">
        <v>160.436</v>
      </c>
      <c r="F87" s="127"/>
      <c r="G87" s="35">
        <f t="shared" si="1"/>
        <v>0</v>
      </c>
      <c r="H87" s="16"/>
      <c r="I87" s="16"/>
    </row>
    <row r="88" spans="1:9" s="17" customFormat="1" ht="20.25">
      <c r="A88" s="25" t="s">
        <v>180</v>
      </c>
      <c r="B88" s="15" t="s">
        <v>102</v>
      </c>
      <c r="C88" s="103" t="s">
        <v>1037</v>
      </c>
      <c r="D88" s="15" t="s">
        <v>96</v>
      </c>
      <c r="E88" s="54">
        <v>160.436</v>
      </c>
      <c r="F88" s="127"/>
      <c r="G88" s="35">
        <f t="shared" si="1"/>
        <v>0</v>
      </c>
      <c r="H88" s="16"/>
      <c r="I88" s="16"/>
    </row>
    <row r="89" spans="1:9" s="17" customFormat="1" ht="20.25">
      <c r="A89" s="25" t="s">
        <v>181</v>
      </c>
      <c r="B89" s="15" t="s">
        <v>102</v>
      </c>
      <c r="C89" s="103" t="s">
        <v>1051</v>
      </c>
      <c r="D89" s="15" t="s">
        <v>18</v>
      </c>
      <c r="E89" s="54">
        <v>728</v>
      </c>
      <c r="F89" s="127"/>
      <c r="G89" s="35">
        <f t="shared" si="1"/>
        <v>0</v>
      </c>
      <c r="H89" s="16"/>
      <c r="I89" s="16"/>
    </row>
    <row r="90" spans="1:9" s="17" customFormat="1" ht="20.25">
      <c r="A90" s="25" t="s">
        <v>182</v>
      </c>
      <c r="B90" s="15" t="s">
        <v>102</v>
      </c>
      <c r="C90" s="103" t="s">
        <v>1052</v>
      </c>
      <c r="D90" s="15" t="s">
        <v>18</v>
      </c>
      <c r="E90" s="54">
        <v>728</v>
      </c>
      <c r="F90" s="127"/>
      <c r="G90" s="35">
        <f t="shared" si="1"/>
        <v>0</v>
      </c>
      <c r="H90" s="16"/>
      <c r="I90" s="16"/>
    </row>
    <row r="91" spans="1:9" s="17" customFormat="1" ht="20.25">
      <c r="A91" s="25" t="s">
        <v>183</v>
      </c>
      <c r="B91" s="15" t="s">
        <v>102</v>
      </c>
      <c r="C91" s="103" t="s">
        <v>1053</v>
      </c>
      <c r="D91" s="15" t="s">
        <v>22</v>
      </c>
      <c r="E91" s="54">
        <v>1.132</v>
      </c>
      <c r="F91" s="127"/>
      <c r="G91" s="35">
        <f t="shared" si="1"/>
        <v>0</v>
      </c>
      <c r="H91" s="16"/>
      <c r="I91" s="16"/>
    </row>
    <row r="92" spans="1:9" s="17" customFormat="1" ht="20.25">
      <c r="A92" s="25" t="s">
        <v>184</v>
      </c>
      <c r="B92" s="15" t="s">
        <v>102</v>
      </c>
      <c r="C92" s="103" t="s">
        <v>1069</v>
      </c>
      <c r="D92" s="15" t="s">
        <v>25</v>
      </c>
      <c r="E92" s="54">
        <v>16.13</v>
      </c>
      <c r="F92" s="127"/>
      <c r="G92" s="35">
        <f t="shared" si="1"/>
        <v>0</v>
      </c>
      <c r="H92" s="16"/>
      <c r="I92" s="16"/>
    </row>
    <row r="93" spans="1:9" s="17" customFormat="1" ht="9.75">
      <c r="A93" s="40" t="s">
        <v>185</v>
      </c>
      <c r="B93" s="41"/>
      <c r="C93" s="107" t="s">
        <v>186</v>
      </c>
      <c r="D93" s="46"/>
      <c r="E93" s="55"/>
      <c r="F93" s="145"/>
      <c r="G93" s="42"/>
      <c r="H93" s="16"/>
      <c r="I93" s="16"/>
    </row>
    <row r="94" spans="1:9" s="17" customFormat="1" ht="9.75">
      <c r="A94" s="38" t="s">
        <v>187</v>
      </c>
      <c r="B94" s="39"/>
      <c r="C94" s="108" t="s">
        <v>188</v>
      </c>
      <c r="D94" s="46"/>
      <c r="E94" s="55"/>
      <c r="F94" s="145"/>
      <c r="G94" s="42"/>
      <c r="H94" s="16"/>
      <c r="I94" s="16"/>
    </row>
    <row r="95" spans="1:9" s="17" customFormat="1" ht="20.25">
      <c r="A95" s="25" t="s">
        <v>189</v>
      </c>
      <c r="B95" s="15" t="s">
        <v>53</v>
      </c>
      <c r="C95" s="103" t="s">
        <v>1070</v>
      </c>
      <c r="D95" s="15" t="s">
        <v>25</v>
      </c>
      <c r="E95" s="54">
        <v>3.814</v>
      </c>
      <c r="F95" s="127"/>
      <c r="G95" s="35">
        <f t="shared" si="1"/>
        <v>0</v>
      </c>
      <c r="H95" s="16"/>
      <c r="I95" s="16"/>
    </row>
    <row r="96" spans="1:9" s="17" customFormat="1" ht="30">
      <c r="A96" s="25" t="s">
        <v>190</v>
      </c>
      <c r="B96" s="15" t="s">
        <v>53</v>
      </c>
      <c r="C96" s="103" t="s">
        <v>1032</v>
      </c>
      <c r="D96" s="15" t="s">
        <v>96</v>
      </c>
      <c r="E96" s="54">
        <v>19.07</v>
      </c>
      <c r="F96" s="127"/>
      <c r="G96" s="35">
        <f t="shared" si="1"/>
        <v>0</v>
      </c>
      <c r="H96" s="16"/>
      <c r="I96" s="16"/>
    </row>
    <row r="97" spans="1:9" s="17" customFormat="1" ht="40.5">
      <c r="A97" s="25" t="s">
        <v>191</v>
      </c>
      <c r="B97" s="15" t="s">
        <v>192</v>
      </c>
      <c r="C97" s="103" t="s">
        <v>1071</v>
      </c>
      <c r="D97" s="15" t="s">
        <v>25</v>
      </c>
      <c r="E97" s="54">
        <v>3.814</v>
      </c>
      <c r="F97" s="127"/>
      <c r="G97" s="35">
        <f t="shared" si="1"/>
        <v>0</v>
      </c>
      <c r="H97" s="16"/>
      <c r="I97" s="16"/>
    </row>
    <row r="98" spans="1:9" s="17" customFormat="1" ht="9.75">
      <c r="A98" s="38" t="s">
        <v>193</v>
      </c>
      <c r="B98" s="39"/>
      <c r="C98" s="108" t="s">
        <v>194</v>
      </c>
      <c r="D98" s="46"/>
      <c r="E98" s="55"/>
      <c r="F98" s="142"/>
      <c r="G98" s="42"/>
      <c r="H98" s="16"/>
      <c r="I98" s="16"/>
    </row>
    <row r="99" spans="1:9" s="17" customFormat="1" ht="20.25">
      <c r="A99" s="25" t="s">
        <v>195</v>
      </c>
      <c r="B99" s="15" t="s">
        <v>53</v>
      </c>
      <c r="C99" s="103" t="s">
        <v>1072</v>
      </c>
      <c r="D99" s="15" t="s">
        <v>25</v>
      </c>
      <c r="E99" s="54">
        <v>5.721</v>
      </c>
      <c r="F99" s="127"/>
      <c r="G99" s="35">
        <f t="shared" si="1"/>
        <v>0</v>
      </c>
      <c r="H99" s="16"/>
      <c r="I99" s="16"/>
    </row>
    <row r="100" spans="1:9" s="17" customFormat="1" ht="40.5">
      <c r="A100" s="25" t="s">
        <v>196</v>
      </c>
      <c r="B100" s="15" t="s">
        <v>192</v>
      </c>
      <c r="C100" s="103" t="s">
        <v>1073</v>
      </c>
      <c r="D100" s="15" t="s">
        <v>25</v>
      </c>
      <c r="E100" s="54">
        <v>3.814</v>
      </c>
      <c r="F100" s="127"/>
      <c r="G100" s="35">
        <f t="shared" si="1"/>
        <v>0</v>
      </c>
      <c r="H100" s="16"/>
      <c r="I100" s="16"/>
    </row>
    <row r="101" spans="1:9" s="17" customFormat="1" ht="9.75">
      <c r="A101" s="38" t="s">
        <v>197</v>
      </c>
      <c r="B101" s="39"/>
      <c r="C101" s="108" t="s">
        <v>198</v>
      </c>
      <c r="D101" s="46"/>
      <c r="E101" s="55"/>
      <c r="F101" s="145"/>
      <c r="G101" s="42"/>
      <c r="H101" s="16"/>
      <c r="I101" s="16"/>
    </row>
    <row r="102" spans="1:9" s="17" customFormat="1" ht="40.5">
      <c r="A102" s="25" t="s">
        <v>199</v>
      </c>
      <c r="B102" s="15" t="s">
        <v>100</v>
      </c>
      <c r="C102" s="103" t="s">
        <v>1035</v>
      </c>
      <c r="D102" s="15" t="s">
        <v>24</v>
      </c>
      <c r="E102" s="54">
        <v>50</v>
      </c>
      <c r="F102" s="127"/>
      <c r="G102" s="35">
        <f t="shared" si="1"/>
        <v>0</v>
      </c>
      <c r="H102" s="16"/>
      <c r="I102" s="16"/>
    </row>
    <row r="103" spans="1:9" s="17" customFormat="1" ht="30">
      <c r="A103" s="25" t="s">
        <v>200</v>
      </c>
      <c r="B103" s="15" t="s">
        <v>102</v>
      </c>
      <c r="C103" s="103" t="s">
        <v>1036</v>
      </c>
      <c r="D103" s="15" t="s">
        <v>24</v>
      </c>
      <c r="E103" s="54">
        <v>10</v>
      </c>
      <c r="F103" s="127"/>
      <c r="G103" s="35">
        <f t="shared" si="1"/>
        <v>0</v>
      </c>
      <c r="H103" s="16"/>
      <c r="I103" s="16"/>
    </row>
    <row r="104" spans="1:9" s="17" customFormat="1" ht="20.25">
      <c r="A104" s="25" t="s">
        <v>201</v>
      </c>
      <c r="B104" s="15" t="s">
        <v>102</v>
      </c>
      <c r="C104" s="103" t="s">
        <v>1074</v>
      </c>
      <c r="D104" s="15" t="s">
        <v>96</v>
      </c>
      <c r="E104" s="54">
        <v>38.14</v>
      </c>
      <c r="F104" s="127"/>
      <c r="G104" s="35">
        <f t="shared" si="1"/>
        <v>0</v>
      </c>
      <c r="H104" s="16"/>
      <c r="I104" s="16"/>
    </row>
    <row r="105" spans="1:9" s="17" customFormat="1" ht="20.25">
      <c r="A105" s="25" t="s">
        <v>202</v>
      </c>
      <c r="B105" s="15" t="s">
        <v>102</v>
      </c>
      <c r="C105" s="103" t="s">
        <v>1037</v>
      </c>
      <c r="D105" s="15" t="s">
        <v>96</v>
      </c>
      <c r="E105" s="54">
        <v>38.14</v>
      </c>
      <c r="F105" s="127"/>
      <c r="G105" s="35">
        <f t="shared" si="1"/>
        <v>0</v>
      </c>
      <c r="H105" s="16"/>
      <c r="I105" s="16"/>
    </row>
    <row r="106" spans="1:9" s="17" customFormat="1" ht="20.25">
      <c r="A106" s="25" t="s">
        <v>203</v>
      </c>
      <c r="B106" s="15" t="s">
        <v>102</v>
      </c>
      <c r="C106" s="103" t="s">
        <v>1048</v>
      </c>
      <c r="D106" s="15" t="s">
        <v>96</v>
      </c>
      <c r="E106" s="54">
        <v>3.7</v>
      </c>
      <c r="F106" s="127"/>
      <c r="G106" s="35">
        <f t="shared" si="1"/>
        <v>0</v>
      </c>
      <c r="H106" s="16"/>
      <c r="I106" s="16"/>
    </row>
    <row r="107" spans="1:9" s="17" customFormat="1" ht="20.25">
      <c r="A107" s="25" t="s">
        <v>204</v>
      </c>
      <c r="B107" s="15" t="s">
        <v>102</v>
      </c>
      <c r="C107" s="103" t="s">
        <v>1075</v>
      </c>
      <c r="D107" s="15" t="s">
        <v>25</v>
      </c>
      <c r="E107" s="54">
        <v>3.82</v>
      </c>
      <c r="F107" s="127"/>
      <c r="G107" s="35">
        <f t="shared" si="1"/>
        <v>0</v>
      </c>
      <c r="H107" s="16"/>
      <c r="I107" s="16"/>
    </row>
    <row r="108" spans="1:9" s="17" customFormat="1" ht="9.75">
      <c r="A108" s="38" t="s">
        <v>205</v>
      </c>
      <c r="B108" s="39"/>
      <c r="C108" s="108" t="s">
        <v>152</v>
      </c>
      <c r="D108" s="46"/>
      <c r="E108" s="55"/>
      <c r="F108" s="145"/>
      <c r="G108" s="42"/>
      <c r="H108" s="16"/>
      <c r="I108" s="16"/>
    </row>
    <row r="109" spans="1:9" s="17" customFormat="1" ht="30">
      <c r="A109" s="25" t="s">
        <v>206</v>
      </c>
      <c r="B109" s="15" t="s">
        <v>154</v>
      </c>
      <c r="C109" s="103" t="s">
        <v>1063</v>
      </c>
      <c r="D109" s="15" t="s">
        <v>96</v>
      </c>
      <c r="E109" s="54">
        <v>2</v>
      </c>
      <c r="F109" s="127"/>
      <c r="G109" s="35">
        <f t="shared" si="1"/>
        <v>0</v>
      </c>
      <c r="H109" s="16"/>
      <c r="I109" s="16"/>
    </row>
    <row r="110" spans="1:9" s="17" customFormat="1" ht="20.25">
      <c r="A110" s="25" t="s">
        <v>207</v>
      </c>
      <c r="B110" s="15" t="s">
        <v>154</v>
      </c>
      <c r="C110" s="103" t="s">
        <v>1064</v>
      </c>
      <c r="D110" s="15" t="s">
        <v>96</v>
      </c>
      <c r="E110" s="54">
        <v>2</v>
      </c>
      <c r="F110" s="127"/>
      <c r="G110" s="35">
        <f t="shared" si="1"/>
        <v>0</v>
      </c>
      <c r="H110" s="16"/>
      <c r="I110" s="16"/>
    </row>
    <row r="111" spans="1:9" s="17" customFormat="1" ht="30">
      <c r="A111" s="25" t="s">
        <v>208</v>
      </c>
      <c r="B111" s="15" t="s">
        <v>154</v>
      </c>
      <c r="C111" s="103" t="s">
        <v>1065</v>
      </c>
      <c r="D111" s="15" t="s">
        <v>96</v>
      </c>
      <c r="E111" s="54">
        <v>2</v>
      </c>
      <c r="F111" s="127"/>
      <c r="G111" s="35">
        <f t="shared" si="1"/>
        <v>0</v>
      </c>
      <c r="H111" s="16"/>
      <c r="I111" s="16"/>
    </row>
    <row r="112" spans="1:9" s="17" customFormat="1" ht="30">
      <c r="A112" s="25" t="s">
        <v>209</v>
      </c>
      <c r="B112" s="15" t="s">
        <v>154</v>
      </c>
      <c r="C112" s="103" t="s">
        <v>1066</v>
      </c>
      <c r="D112" s="15" t="s">
        <v>96</v>
      </c>
      <c r="E112" s="54">
        <v>2</v>
      </c>
      <c r="F112" s="127"/>
      <c r="G112" s="35">
        <f t="shared" si="1"/>
        <v>0</v>
      </c>
      <c r="H112" s="16"/>
      <c r="I112" s="16"/>
    </row>
    <row r="113" spans="1:9" s="17" customFormat="1" ht="9.75">
      <c r="A113" s="38" t="s">
        <v>210</v>
      </c>
      <c r="B113" s="39"/>
      <c r="C113" s="108" t="s">
        <v>211</v>
      </c>
      <c r="D113" s="47"/>
      <c r="E113" s="53"/>
      <c r="F113" s="145"/>
      <c r="G113" s="42"/>
      <c r="H113" s="16"/>
      <c r="I113" s="16"/>
    </row>
    <row r="114" spans="1:9" s="17" customFormat="1" ht="20.25">
      <c r="A114" s="25" t="s">
        <v>212</v>
      </c>
      <c r="B114" s="15" t="s">
        <v>53</v>
      </c>
      <c r="C114" s="103" t="s">
        <v>1076</v>
      </c>
      <c r="D114" s="15" t="s">
        <v>25</v>
      </c>
      <c r="E114" s="54">
        <v>7.95</v>
      </c>
      <c r="F114" s="127"/>
      <c r="G114" s="35">
        <f t="shared" si="1"/>
        <v>0</v>
      </c>
      <c r="H114" s="16"/>
      <c r="I114" s="16"/>
    </row>
    <row r="115" spans="1:9" s="17" customFormat="1" ht="20.25">
      <c r="A115" s="25" t="s">
        <v>213</v>
      </c>
      <c r="B115" s="15" t="s">
        <v>102</v>
      </c>
      <c r="C115" s="103" t="s">
        <v>1077</v>
      </c>
      <c r="D115" s="15" t="s">
        <v>22</v>
      </c>
      <c r="E115" s="54">
        <v>1.2</v>
      </c>
      <c r="F115" s="127"/>
      <c r="G115" s="35">
        <f t="shared" si="1"/>
        <v>0</v>
      </c>
      <c r="H115" s="16"/>
      <c r="I115" s="16"/>
    </row>
    <row r="116" spans="1:9" s="17" customFormat="1" ht="20.25">
      <c r="A116" s="25" t="s">
        <v>214</v>
      </c>
      <c r="B116" s="15" t="s">
        <v>102</v>
      </c>
      <c r="C116" s="103" t="s">
        <v>1078</v>
      </c>
      <c r="D116" s="15" t="s">
        <v>25</v>
      </c>
      <c r="E116" s="54">
        <v>7.95</v>
      </c>
      <c r="F116" s="127"/>
      <c r="G116" s="35">
        <f t="shared" si="1"/>
        <v>0</v>
      </c>
      <c r="H116" s="16"/>
      <c r="I116" s="16"/>
    </row>
    <row r="117" spans="1:9" s="17" customFormat="1" ht="20.25">
      <c r="A117" s="25" t="s">
        <v>215</v>
      </c>
      <c r="B117" s="15" t="s">
        <v>102</v>
      </c>
      <c r="C117" s="103" t="s">
        <v>1079</v>
      </c>
      <c r="D117" s="15" t="s">
        <v>216</v>
      </c>
      <c r="E117" s="54">
        <v>150</v>
      </c>
      <c r="F117" s="127"/>
      <c r="G117" s="35">
        <f t="shared" si="1"/>
        <v>0</v>
      </c>
      <c r="H117" s="16"/>
      <c r="I117" s="16"/>
    </row>
    <row r="118" spans="1:9" s="17" customFormat="1" ht="20.25">
      <c r="A118" s="25" t="s">
        <v>217</v>
      </c>
      <c r="B118" s="15" t="s">
        <v>102</v>
      </c>
      <c r="C118" s="103" t="s">
        <v>1080</v>
      </c>
      <c r="D118" s="15" t="s">
        <v>18</v>
      </c>
      <c r="E118" s="54">
        <v>36</v>
      </c>
      <c r="F118" s="127"/>
      <c r="G118" s="35">
        <f t="shared" si="1"/>
        <v>0</v>
      </c>
      <c r="H118" s="16"/>
      <c r="I118" s="16"/>
    </row>
    <row r="119" spans="1:9" s="17" customFormat="1" ht="20.25">
      <c r="A119" s="25" t="s">
        <v>218</v>
      </c>
      <c r="B119" s="15" t="s">
        <v>102</v>
      </c>
      <c r="C119" s="103" t="s">
        <v>1081</v>
      </c>
      <c r="D119" s="15" t="s">
        <v>18</v>
      </c>
      <c r="E119" s="54">
        <v>36</v>
      </c>
      <c r="F119" s="127"/>
      <c r="G119" s="35">
        <f t="shared" si="1"/>
        <v>0</v>
      </c>
      <c r="H119" s="16"/>
      <c r="I119" s="16"/>
    </row>
    <row r="120" spans="1:9" s="17" customFormat="1" ht="14.25" thickBot="1">
      <c r="A120" s="163" t="s">
        <v>16</v>
      </c>
      <c r="B120" s="164"/>
      <c r="C120" s="164"/>
      <c r="D120" s="164"/>
      <c r="E120" s="164"/>
      <c r="F120" s="146"/>
      <c r="G120" s="37">
        <f>SUM(G69:G119)</f>
        <v>0</v>
      </c>
      <c r="H120" s="16"/>
      <c r="I120" s="16"/>
    </row>
    <row r="121" spans="1:9" s="17" customFormat="1" ht="9.75">
      <c r="A121" s="48">
        <v>3</v>
      </c>
      <c r="B121" s="32"/>
      <c r="C121" s="112" t="s">
        <v>219</v>
      </c>
      <c r="D121" s="45"/>
      <c r="E121" s="56"/>
      <c r="F121" s="136"/>
      <c r="G121" s="44"/>
      <c r="H121" s="16"/>
      <c r="I121" s="16"/>
    </row>
    <row r="122" spans="1:9" s="17" customFormat="1" ht="9.75">
      <c r="A122" s="40" t="s">
        <v>220</v>
      </c>
      <c r="B122" s="41"/>
      <c r="C122" s="107" t="s">
        <v>221</v>
      </c>
      <c r="D122" s="47"/>
      <c r="E122" s="53"/>
      <c r="F122" s="145"/>
      <c r="G122" s="42"/>
      <c r="H122" s="16"/>
      <c r="I122" s="16"/>
    </row>
    <row r="123" spans="1:9" s="17" customFormat="1" ht="30">
      <c r="A123" s="25" t="s">
        <v>222</v>
      </c>
      <c r="B123" s="15" t="s">
        <v>53</v>
      </c>
      <c r="C123" s="103" t="s">
        <v>1082</v>
      </c>
      <c r="D123" s="15" t="s">
        <v>25</v>
      </c>
      <c r="E123" s="54">
        <v>55.672</v>
      </c>
      <c r="F123" s="127"/>
      <c r="G123" s="35">
        <f aca="true" t="shared" si="2" ref="G123:G186">ROUND(E123*F123,2)</f>
        <v>0</v>
      </c>
      <c r="H123" s="16"/>
      <c r="I123" s="16"/>
    </row>
    <row r="124" spans="1:9" s="17" customFormat="1" ht="30">
      <c r="A124" s="25" t="s">
        <v>223</v>
      </c>
      <c r="B124" s="15" t="s">
        <v>102</v>
      </c>
      <c r="C124" s="103" t="s">
        <v>1083</v>
      </c>
      <c r="D124" s="15" t="s">
        <v>25</v>
      </c>
      <c r="E124" s="54">
        <v>55.8</v>
      </c>
      <c r="F124" s="127"/>
      <c r="G124" s="35">
        <f t="shared" si="2"/>
        <v>0</v>
      </c>
      <c r="H124" s="16"/>
      <c r="I124" s="16"/>
    </row>
    <row r="125" spans="1:9" s="17" customFormat="1" ht="9.75">
      <c r="A125" s="40" t="s">
        <v>224</v>
      </c>
      <c r="B125" s="41"/>
      <c r="C125" s="107" t="s">
        <v>225</v>
      </c>
      <c r="D125" s="47"/>
      <c r="E125" s="53"/>
      <c r="F125" s="145"/>
      <c r="G125" s="42"/>
      <c r="H125" s="16"/>
      <c r="I125" s="16"/>
    </row>
    <row r="126" spans="1:9" s="17" customFormat="1" ht="20.25">
      <c r="A126" s="25" t="s">
        <v>226</v>
      </c>
      <c r="B126" s="15" t="s">
        <v>53</v>
      </c>
      <c r="C126" s="103" t="s">
        <v>1084</v>
      </c>
      <c r="D126" s="15" t="s">
        <v>96</v>
      </c>
      <c r="E126" s="54">
        <v>212.22</v>
      </c>
      <c r="F126" s="127"/>
      <c r="G126" s="35">
        <f t="shared" si="2"/>
        <v>0</v>
      </c>
      <c r="H126" s="16"/>
      <c r="I126" s="16"/>
    </row>
    <row r="127" spans="1:9" s="17" customFormat="1" ht="20.25">
      <c r="A127" s="25" t="s">
        <v>227</v>
      </c>
      <c r="B127" s="15" t="s">
        <v>53</v>
      </c>
      <c r="C127" s="103" t="s">
        <v>1085</v>
      </c>
      <c r="D127" s="15" t="s">
        <v>96</v>
      </c>
      <c r="E127" s="54">
        <v>64.8</v>
      </c>
      <c r="F127" s="127"/>
      <c r="G127" s="35">
        <f t="shared" si="2"/>
        <v>0</v>
      </c>
      <c r="H127" s="16"/>
      <c r="I127" s="16"/>
    </row>
    <row r="128" spans="1:9" s="17" customFormat="1" ht="30">
      <c r="A128" s="25" t="s">
        <v>228</v>
      </c>
      <c r="B128" s="15" t="s">
        <v>53</v>
      </c>
      <c r="C128" s="103" t="s">
        <v>1033</v>
      </c>
      <c r="D128" s="15" t="s">
        <v>25</v>
      </c>
      <c r="E128" s="54">
        <v>13.851</v>
      </c>
      <c r="F128" s="127"/>
      <c r="G128" s="35">
        <f t="shared" si="2"/>
        <v>0</v>
      </c>
      <c r="H128" s="16"/>
      <c r="I128" s="16"/>
    </row>
    <row r="129" spans="1:9" s="17" customFormat="1" ht="20.25">
      <c r="A129" s="25" t="s">
        <v>229</v>
      </c>
      <c r="B129" s="15" t="s">
        <v>53</v>
      </c>
      <c r="C129" s="103" t="s">
        <v>1034</v>
      </c>
      <c r="D129" s="15" t="s">
        <v>25</v>
      </c>
      <c r="E129" s="54">
        <v>13.851</v>
      </c>
      <c r="F129" s="127"/>
      <c r="G129" s="35">
        <f t="shared" si="2"/>
        <v>0</v>
      </c>
      <c r="H129" s="16"/>
      <c r="I129" s="16"/>
    </row>
    <row r="130" spans="1:9" s="17" customFormat="1" ht="40.5">
      <c r="A130" s="25" t="s">
        <v>230</v>
      </c>
      <c r="B130" s="15" t="s">
        <v>100</v>
      </c>
      <c r="C130" s="103" t="s">
        <v>1035</v>
      </c>
      <c r="D130" s="15" t="s">
        <v>24</v>
      </c>
      <c r="E130" s="54">
        <v>100</v>
      </c>
      <c r="F130" s="127"/>
      <c r="G130" s="35">
        <f t="shared" si="2"/>
        <v>0</v>
      </c>
      <c r="H130" s="16"/>
      <c r="I130" s="16"/>
    </row>
    <row r="131" spans="1:9" s="17" customFormat="1" ht="20.25">
      <c r="A131" s="25" t="s">
        <v>231</v>
      </c>
      <c r="B131" s="15" t="s">
        <v>102</v>
      </c>
      <c r="C131" s="103" t="s">
        <v>1051</v>
      </c>
      <c r="D131" s="15" t="s">
        <v>18</v>
      </c>
      <c r="E131" s="54">
        <v>2988</v>
      </c>
      <c r="F131" s="127"/>
      <c r="G131" s="35">
        <f t="shared" si="2"/>
        <v>0</v>
      </c>
      <c r="H131" s="16"/>
      <c r="I131" s="16"/>
    </row>
    <row r="132" spans="1:9" s="17" customFormat="1" ht="20.25">
      <c r="A132" s="25" t="s">
        <v>232</v>
      </c>
      <c r="B132" s="15" t="s">
        <v>102</v>
      </c>
      <c r="C132" s="103" t="s">
        <v>1052</v>
      </c>
      <c r="D132" s="15" t="s">
        <v>18</v>
      </c>
      <c r="E132" s="54">
        <v>2988</v>
      </c>
      <c r="F132" s="127"/>
      <c r="G132" s="35">
        <f t="shared" si="2"/>
        <v>0</v>
      </c>
      <c r="H132" s="16"/>
      <c r="I132" s="16"/>
    </row>
    <row r="133" spans="1:9" s="17" customFormat="1" ht="20.25">
      <c r="A133" s="25" t="s">
        <v>233</v>
      </c>
      <c r="B133" s="15" t="s">
        <v>102</v>
      </c>
      <c r="C133" s="103" t="s">
        <v>1053</v>
      </c>
      <c r="D133" s="15" t="s">
        <v>22</v>
      </c>
      <c r="E133" s="54">
        <v>5.353</v>
      </c>
      <c r="F133" s="127"/>
      <c r="G133" s="35">
        <f t="shared" si="2"/>
        <v>0</v>
      </c>
      <c r="H133" s="16"/>
      <c r="I133" s="16"/>
    </row>
    <row r="134" spans="1:9" s="17" customFormat="1" ht="20.25">
      <c r="A134" s="25" t="s">
        <v>234</v>
      </c>
      <c r="B134" s="15" t="s">
        <v>102</v>
      </c>
      <c r="C134" s="103" t="s">
        <v>1086</v>
      </c>
      <c r="D134" s="15" t="s">
        <v>25</v>
      </c>
      <c r="E134" s="54">
        <v>48.924</v>
      </c>
      <c r="F134" s="127"/>
      <c r="G134" s="35">
        <f t="shared" si="2"/>
        <v>0</v>
      </c>
      <c r="H134" s="16"/>
      <c r="I134" s="16"/>
    </row>
    <row r="135" spans="1:9" s="17" customFormat="1" ht="9.75">
      <c r="A135" s="40" t="s">
        <v>235</v>
      </c>
      <c r="B135" s="41"/>
      <c r="C135" s="107" t="s">
        <v>236</v>
      </c>
      <c r="D135" s="47"/>
      <c r="E135" s="53"/>
      <c r="F135" s="145"/>
      <c r="G135" s="42"/>
      <c r="H135" s="16"/>
      <c r="I135" s="16"/>
    </row>
    <row r="136" spans="1:9" s="17" customFormat="1" ht="30">
      <c r="A136" s="25" t="s">
        <v>237</v>
      </c>
      <c r="B136" s="15" t="s">
        <v>53</v>
      </c>
      <c r="C136" s="103" t="s">
        <v>1032</v>
      </c>
      <c r="D136" s="15" t="s">
        <v>96</v>
      </c>
      <c r="E136" s="54">
        <v>238.464</v>
      </c>
      <c r="F136" s="127"/>
      <c r="G136" s="35">
        <f t="shared" si="2"/>
        <v>0</v>
      </c>
      <c r="H136" s="16"/>
      <c r="I136" s="16"/>
    </row>
    <row r="137" spans="1:9" s="17" customFormat="1" ht="40.5">
      <c r="A137" s="25" t="s">
        <v>238</v>
      </c>
      <c r="B137" s="15" t="s">
        <v>100</v>
      </c>
      <c r="C137" s="103" t="s">
        <v>1035</v>
      </c>
      <c r="D137" s="15" t="s">
        <v>24</v>
      </c>
      <c r="E137" s="54">
        <v>100</v>
      </c>
      <c r="F137" s="127"/>
      <c r="G137" s="35">
        <f t="shared" si="2"/>
        <v>0</v>
      </c>
      <c r="H137" s="16"/>
      <c r="I137" s="16"/>
    </row>
    <row r="138" spans="1:9" s="17" customFormat="1" ht="20.25">
      <c r="A138" s="25" t="s">
        <v>239</v>
      </c>
      <c r="B138" s="15" t="s">
        <v>102</v>
      </c>
      <c r="C138" s="103" t="s">
        <v>1051</v>
      </c>
      <c r="D138" s="15" t="s">
        <v>18</v>
      </c>
      <c r="E138" s="54">
        <v>9082</v>
      </c>
      <c r="F138" s="127"/>
      <c r="G138" s="35">
        <f t="shared" si="2"/>
        <v>0</v>
      </c>
      <c r="H138" s="16"/>
      <c r="I138" s="16"/>
    </row>
    <row r="139" spans="1:9" s="17" customFormat="1" ht="20.25">
      <c r="A139" s="25" t="s">
        <v>240</v>
      </c>
      <c r="B139" s="15" t="s">
        <v>102</v>
      </c>
      <c r="C139" s="103" t="s">
        <v>1052</v>
      </c>
      <c r="D139" s="15" t="s">
        <v>18</v>
      </c>
      <c r="E139" s="54">
        <v>9082</v>
      </c>
      <c r="F139" s="127"/>
      <c r="G139" s="35">
        <f t="shared" si="2"/>
        <v>0</v>
      </c>
      <c r="H139" s="16"/>
      <c r="I139" s="16"/>
    </row>
    <row r="140" spans="1:9" s="17" customFormat="1" ht="20.25">
      <c r="A140" s="25" t="s">
        <v>241</v>
      </c>
      <c r="B140" s="15" t="s">
        <v>102</v>
      </c>
      <c r="C140" s="103" t="s">
        <v>1053</v>
      </c>
      <c r="D140" s="15" t="s">
        <v>22</v>
      </c>
      <c r="E140" s="54">
        <v>10.389</v>
      </c>
      <c r="F140" s="127"/>
      <c r="G140" s="35">
        <f t="shared" si="2"/>
        <v>0</v>
      </c>
      <c r="H140" s="16"/>
      <c r="I140" s="16"/>
    </row>
    <row r="141" spans="1:9" s="17" customFormat="1" ht="20.25">
      <c r="A141" s="25" t="s">
        <v>242</v>
      </c>
      <c r="B141" s="15" t="s">
        <v>102</v>
      </c>
      <c r="C141" s="103" t="s">
        <v>1086</v>
      </c>
      <c r="D141" s="15" t="s">
        <v>25</v>
      </c>
      <c r="E141" s="54">
        <v>23.85</v>
      </c>
      <c r="F141" s="127"/>
      <c r="G141" s="35">
        <f t="shared" si="2"/>
        <v>0</v>
      </c>
      <c r="H141" s="16"/>
      <c r="I141" s="16"/>
    </row>
    <row r="142" spans="1:9" s="17" customFormat="1" ht="9.75">
      <c r="A142" s="40" t="s">
        <v>243</v>
      </c>
      <c r="B142" s="41"/>
      <c r="C142" s="107" t="s">
        <v>219</v>
      </c>
      <c r="D142" s="47"/>
      <c r="E142" s="53"/>
      <c r="F142" s="145"/>
      <c r="G142" s="42"/>
      <c r="H142" s="16"/>
      <c r="I142" s="16"/>
    </row>
    <row r="143" spans="1:9" s="17" customFormat="1" ht="20.25">
      <c r="A143" s="25" t="s">
        <v>244</v>
      </c>
      <c r="B143" s="15" t="s">
        <v>192</v>
      </c>
      <c r="C143" s="103" t="s">
        <v>1087</v>
      </c>
      <c r="D143" s="15" t="s">
        <v>25</v>
      </c>
      <c r="E143" s="54">
        <v>14.4</v>
      </c>
      <c r="F143" s="127"/>
      <c r="G143" s="35">
        <f t="shared" si="2"/>
        <v>0</v>
      </c>
      <c r="H143" s="16"/>
      <c r="I143" s="16"/>
    </row>
    <row r="144" spans="1:9" s="17" customFormat="1" ht="20.25">
      <c r="A144" s="25" t="s">
        <v>245</v>
      </c>
      <c r="B144" s="15" t="s">
        <v>53</v>
      </c>
      <c r="C144" s="103" t="s">
        <v>1088</v>
      </c>
      <c r="D144" s="15" t="s">
        <v>18</v>
      </c>
      <c r="E144" s="54">
        <v>18</v>
      </c>
      <c r="F144" s="127"/>
      <c r="G144" s="35">
        <f t="shared" si="2"/>
        <v>0</v>
      </c>
      <c r="H144" s="16"/>
      <c r="I144" s="16"/>
    </row>
    <row r="145" spans="1:9" s="17" customFormat="1" ht="30">
      <c r="A145" s="25" t="s">
        <v>246</v>
      </c>
      <c r="B145" s="15" t="s">
        <v>247</v>
      </c>
      <c r="C145" s="103" t="s">
        <v>1089</v>
      </c>
      <c r="D145" s="15" t="s">
        <v>18</v>
      </c>
      <c r="E145" s="54">
        <v>18</v>
      </c>
      <c r="F145" s="127"/>
      <c r="G145" s="35">
        <f t="shared" si="2"/>
        <v>0</v>
      </c>
      <c r="H145" s="16"/>
      <c r="I145" s="16"/>
    </row>
    <row r="146" spans="1:9" s="17" customFormat="1" ht="20.25">
      <c r="A146" s="25" t="s">
        <v>248</v>
      </c>
      <c r="B146" s="15" t="s">
        <v>102</v>
      </c>
      <c r="C146" s="103" t="s">
        <v>1062</v>
      </c>
      <c r="D146" s="15" t="s">
        <v>24</v>
      </c>
      <c r="E146" s="54">
        <v>187.5</v>
      </c>
      <c r="F146" s="127"/>
      <c r="G146" s="35">
        <f t="shared" si="2"/>
        <v>0</v>
      </c>
      <c r="H146" s="16"/>
      <c r="I146" s="16"/>
    </row>
    <row r="147" spans="1:9" s="17" customFormat="1" ht="9.75">
      <c r="A147" s="40" t="s">
        <v>249</v>
      </c>
      <c r="B147" s="41"/>
      <c r="C147" s="107" t="s">
        <v>250</v>
      </c>
      <c r="D147" s="47"/>
      <c r="E147" s="53"/>
      <c r="F147" s="145"/>
      <c r="G147" s="42"/>
      <c r="H147" s="16"/>
      <c r="I147" s="16"/>
    </row>
    <row r="148" spans="1:9" s="17" customFormat="1" ht="20.25">
      <c r="A148" s="25" t="s">
        <v>251</v>
      </c>
      <c r="B148" s="15" t="s">
        <v>50</v>
      </c>
      <c r="C148" s="103" t="s">
        <v>1090</v>
      </c>
      <c r="D148" s="15" t="s">
        <v>25</v>
      </c>
      <c r="E148" s="54">
        <v>216</v>
      </c>
      <c r="F148" s="127"/>
      <c r="G148" s="35">
        <f t="shared" si="2"/>
        <v>0</v>
      </c>
      <c r="H148" s="16"/>
      <c r="I148" s="16"/>
    </row>
    <row r="149" spans="1:9" s="17" customFormat="1" ht="20.25">
      <c r="A149" s="25" t="s">
        <v>252</v>
      </c>
      <c r="B149" s="15" t="s">
        <v>253</v>
      </c>
      <c r="C149" s="103" t="s">
        <v>1091</v>
      </c>
      <c r="D149" s="15" t="s">
        <v>96</v>
      </c>
      <c r="E149" s="54">
        <v>684</v>
      </c>
      <c r="F149" s="127"/>
      <c r="G149" s="35">
        <f t="shared" si="2"/>
        <v>0</v>
      </c>
      <c r="H149" s="16"/>
      <c r="I149" s="16"/>
    </row>
    <row r="150" spans="1:9" s="17" customFormat="1" ht="20.25">
      <c r="A150" s="25" t="s">
        <v>254</v>
      </c>
      <c r="B150" s="15" t="s">
        <v>255</v>
      </c>
      <c r="C150" s="103" t="s">
        <v>1092</v>
      </c>
      <c r="D150" s="15" t="s">
        <v>25</v>
      </c>
      <c r="E150" s="54">
        <v>216</v>
      </c>
      <c r="F150" s="127"/>
      <c r="G150" s="35">
        <f t="shared" si="2"/>
        <v>0</v>
      </c>
      <c r="H150" s="16"/>
      <c r="I150" s="16"/>
    </row>
    <row r="151" spans="1:9" s="17" customFormat="1" ht="30">
      <c r="A151" s="25" t="s">
        <v>256</v>
      </c>
      <c r="B151" s="15" t="s">
        <v>253</v>
      </c>
      <c r="C151" s="103" t="s">
        <v>1093</v>
      </c>
      <c r="D151" s="15" t="s">
        <v>96</v>
      </c>
      <c r="E151" s="54">
        <v>10.128</v>
      </c>
      <c r="F151" s="127"/>
      <c r="G151" s="35">
        <f t="shared" si="2"/>
        <v>0</v>
      </c>
      <c r="H151" s="16"/>
      <c r="I151" s="16"/>
    </row>
    <row r="152" spans="1:9" s="17" customFormat="1" ht="20.25">
      <c r="A152" s="25" t="s">
        <v>257</v>
      </c>
      <c r="B152" s="15" t="s">
        <v>145</v>
      </c>
      <c r="C152" s="103" t="s">
        <v>1094</v>
      </c>
      <c r="D152" s="15" t="s">
        <v>18</v>
      </c>
      <c r="E152" s="54">
        <v>36</v>
      </c>
      <c r="F152" s="127"/>
      <c r="G152" s="35">
        <f t="shared" si="2"/>
        <v>0</v>
      </c>
      <c r="H152" s="16"/>
      <c r="I152" s="16"/>
    </row>
    <row r="153" spans="1:9" s="17" customFormat="1" ht="20.25">
      <c r="A153" s="25" t="s">
        <v>258</v>
      </c>
      <c r="B153" s="15" t="s">
        <v>145</v>
      </c>
      <c r="C153" s="103" t="s">
        <v>1095</v>
      </c>
      <c r="D153" s="15" t="s">
        <v>18</v>
      </c>
      <c r="E153" s="54">
        <v>36</v>
      </c>
      <c r="F153" s="127"/>
      <c r="G153" s="35">
        <f t="shared" si="2"/>
        <v>0</v>
      </c>
      <c r="H153" s="16"/>
      <c r="I153" s="16"/>
    </row>
    <row r="154" spans="1:9" s="17" customFormat="1" ht="9.75">
      <c r="A154" s="40" t="s">
        <v>259</v>
      </c>
      <c r="B154" s="41"/>
      <c r="C154" s="107" t="s">
        <v>152</v>
      </c>
      <c r="D154" s="47"/>
      <c r="E154" s="53"/>
      <c r="F154" s="145"/>
      <c r="G154" s="42"/>
      <c r="H154" s="16"/>
      <c r="I154" s="16"/>
    </row>
    <row r="155" spans="1:9" s="17" customFormat="1" ht="20.25">
      <c r="A155" s="25" t="s">
        <v>260</v>
      </c>
      <c r="B155" s="15" t="s">
        <v>53</v>
      </c>
      <c r="C155" s="103" t="s">
        <v>1096</v>
      </c>
      <c r="D155" s="15" t="s">
        <v>18</v>
      </c>
      <c r="E155" s="54">
        <v>4</v>
      </c>
      <c r="F155" s="127"/>
      <c r="G155" s="35">
        <f t="shared" si="2"/>
        <v>0</v>
      </c>
      <c r="H155" s="16"/>
      <c r="I155" s="16"/>
    </row>
    <row r="156" spans="1:9" s="17" customFormat="1" ht="30">
      <c r="A156" s="25" t="s">
        <v>261</v>
      </c>
      <c r="B156" s="15" t="s">
        <v>53</v>
      </c>
      <c r="C156" s="103" t="s">
        <v>1097</v>
      </c>
      <c r="D156" s="15" t="s">
        <v>25</v>
      </c>
      <c r="E156" s="54">
        <v>9.126</v>
      </c>
      <c r="F156" s="127"/>
      <c r="G156" s="35">
        <f t="shared" si="2"/>
        <v>0</v>
      </c>
      <c r="H156" s="16"/>
      <c r="I156" s="16"/>
    </row>
    <row r="157" spans="1:9" s="17" customFormat="1" ht="20.25">
      <c r="A157" s="25" t="s">
        <v>262</v>
      </c>
      <c r="B157" s="15" t="s">
        <v>255</v>
      </c>
      <c r="C157" s="103" t="s">
        <v>1098</v>
      </c>
      <c r="D157" s="15" t="s">
        <v>25</v>
      </c>
      <c r="E157" s="54">
        <v>5.72</v>
      </c>
      <c r="F157" s="127"/>
      <c r="G157" s="35">
        <f t="shared" si="2"/>
        <v>0</v>
      </c>
      <c r="H157" s="16"/>
      <c r="I157" s="16"/>
    </row>
    <row r="158" spans="1:9" s="17" customFormat="1" ht="30">
      <c r="A158" s="25" t="s">
        <v>263</v>
      </c>
      <c r="B158" s="15" t="s">
        <v>102</v>
      </c>
      <c r="C158" s="103" t="s">
        <v>1056</v>
      </c>
      <c r="D158" s="15" t="s">
        <v>25</v>
      </c>
      <c r="E158" s="54">
        <v>0.572</v>
      </c>
      <c r="F158" s="127"/>
      <c r="G158" s="35">
        <f t="shared" si="2"/>
        <v>0</v>
      </c>
      <c r="H158" s="16"/>
      <c r="I158" s="16"/>
    </row>
    <row r="159" spans="1:9" s="17" customFormat="1" ht="20.25">
      <c r="A159" s="25" t="s">
        <v>264</v>
      </c>
      <c r="B159" s="15" t="s">
        <v>102</v>
      </c>
      <c r="C159" s="103" t="s">
        <v>1099</v>
      </c>
      <c r="D159" s="15" t="s">
        <v>22</v>
      </c>
      <c r="E159" s="54">
        <v>0.245</v>
      </c>
      <c r="F159" s="127"/>
      <c r="G159" s="35">
        <f t="shared" si="2"/>
        <v>0</v>
      </c>
      <c r="H159" s="16"/>
      <c r="I159" s="16"/>
    </row>
    <row r="160" spans="1:9" s="17" customFormat="1" ht="20.25">
      <c r="A160" s="25" t="s">
        <v>265</v>
      </c>
      <c r="B160" s="15" t="s">
        <v>102</v>
      </c>
      <c r="C160" s="103" t="s">
        <v>1069</v>
      </c>
      <c r="D160" s="15" t="s">
        <v>25</v>
      </c>
      <c r="E160" s="54">
        <v>6.4</v>
      </c>
      <c r="F160" s="127"/>
      <c r="G160" s="35">
        <f t="shared" si="2"/>
        <v>0</v>
      </c>
      <c r="H160" s="16"/>
      <c r="I160" s="16"/>
    </row>
    <row r="161" spans="1:9" s="17" customFormat="1" ht="20.25">
      <c r="A161" s="25" t="s">
        <v>266</v>
      </c>
      <c r="B161" s="15" t="s">
        <v>102</v>
      </c>
      <c r="C161" s="103" t="s">
        <v>1080</v>
      </c>
      <c r="D161" s="15" t="s">
        <v>18</v>
      </c>
      <c r="E161" s="54">
        <v>40</v>
      </c>
      <c r="F161" s="127"/>
      <c r="G161" s="35">
        <f t="shared" si="2"/>
        <v>0</v>
      </c>
      <c r="H161" s="16"/>
      <c r="I161" s="16"/>
    </row>
    <row r="162" spans="1:9" s="17" customFormat="1" ht="20.25">
      <c r="A162" s="25" t="s">
        <v>267</v>
      </c>
      <c r="B162" s="15" t="s">
        <v>102</v>
      </c>
      <c r="C162" s="103" t="s">
        <v>1081</v>
      </c>
      <c r="D162" s="15" t="s">
        <v>18</v>
      </c>
      <c r="E162" s="54">
        <v>40</v>
      </c>
      <c r="F162" s="127"/>
      <c r="G162" s="35">
        <f t="shared" si="2"/>
        <v>0</v>
      </c>
      <c r="H162" s="16"/>
      <c r="I162" s="16"/>
    </row>
    <row r="163" spans="1:9" s="17" customFormat="1" ht="30">
      <c r="A163" s="25" t="s">
        <v>268</v>
      </c>
      <c r="B163" s="15" t="s">
        <v>154</v>
      </c>
      <c r="C163" s="103" t="s">
        <v>1063</v>
      </c>
      <c r="D163" s="15" t="s">
        <v>96</v>
      </c>
      <c r="E163" s="54">
        <v>4</v>
      </c>
      <c r="F163" s="127"/>
      <c r="G163" s="35">
        <f t="shared" si="2"/>
        <v>0</v>
      </c>
      <c r="H163" s="16"/>
      <c r="I163" s="16"/>
    </row>
    <row r="164" spans="1:9" s="17" customFormat="1" ht="20.25">
      <c r="A164" s="25" t="s">
        <v>269</v>
      </c>
      <c r="B164" s="15" t="s">
        <v>154</v>
      </c>
      <c r="C164" s="103" t="s">
        <v>1064</v>
      </c>
      <c r="D164" s="15" t="s">
        <v>96</v>
      </c>
      <c r="E164" s="54">
        <v>4</v>
      </c>
      <c r="F164" s="127"/>
      <c r="G164" s="35">
        <f t="shared" si="2"/>
        <v>0</v>
      </c>
      <c r="H164" s="16"/>
      <c r="I164" s="16"/>
    </row>
    <row r="165" spans="1:9" s="17" customFormat="1" ht="30">
      <c r="A165" s="25" t="s">
        <v>270</v>
      </c>
      <c r="B165" s="15" t="s">
        <v>154</v>
      </c>
      <c r="C165" s="103" t="s">
        <v>1065</v>
      </c>
      <c r="D165" s="15" t="s">
        <v>96</v>
      </c>
      <c r="E165" s="54">
        <v>4</v>
      </c>
      <c r="F165" s="127"/>
      <c r="G165" s="35">
        <f t="shared" si="2"/>
        <v>0</v>
      </c>
      <c r="H165" s="16"/>
      <c r="I165" s="16"/>
    </row>
    <row r="166" spans="1:9" s="17" customFormat="1" ht="30">
      <c r="A166" s="25" t="s">
        <v>271</v>
      </c>
      <c r="B166" s="15" t="s">
        <v>154</v>
      </c>
      <c r="C166" s="103" t="s">
        <v>1066</v>
      </c>
      <c r="D166" s="15" t="s">
        <v>96</v>
      </c>
      <c r="E166" s="54">
        <v>4</v>
      </c>
      <c r="F166" s="127"/>
      <c r="G166" s="35">
        <f t="shared" si="2"/>
        <v>0</v>
      </c>
      <c r="H166" s="16"/>
      <c r="I166" s="16"/>
    </row>
    <row r="167" spans="1:9" s="17" customFormat="1" ht="9.75">
      <c r="A167" s="49" t="s">
        <v>272</v>
      </c>
      <c r="B167" s="50"/>
      <c r="C167" s="109" t="s">
        <v>273</v>
      </c>
      <c r="D167" s="47"/>
      <c r="E167" s="53"/>
      <c r="F167" s="145"/>
      <c r="G167" s="42"/>
      <c r="H167" s="16"/>
      <c r="I167" s="16"/>
    </row>
    <row r="168" spans="1:9" s="17" customFormat="1" ht="20.25">
      <c r="A168" s="29" t="s">
        <v>274</v>
      </c>
      <c r="B168" s="19" t="s">
        <v>53</v>
      </c>
      <c r="C168" s="104" t="s">
        <v>1100</v>
      </c>
      <c r="D168" s="19" t="s">
        <v>18</v>
      </c>
      <c r="E168" s="57">
        <v>4</v>
      </c>
      <c r="F168" s="127"/>
      <c r="G168" s="35">
        <f t="shared" si="2"/>
        <v>0</v>
      </c>
      <c r="H168" s="16"/>
      <c r="I168" s="16"/>
    </row>
    <row r="169" spans="1:9" s="17" customFormat="1" ht="20.25">
      <c r="A169" s="29" t="s">
        <v>275</v>
      </c>
      <c r="B169" s="19" t="s">
        <v>154</v>
      </c>
      <c r="C169" s="104" t="s">
        <v>1101</v>
      </c>
      <c r="D169" s="19" t="s">
        <v>216</v>
      </c>
      <c r="E169" s="57">
        <v>498.36</v>
      </c>
      <c r="F169" s="127"/>
      <c r="G169" s="35">
        <f t="shared" si="2"/>
        <v>0</v>
      </c>
      <c r="H169" s="16"/>
      <c r="I169" s="16"/>
    </row>
    <row r="170" spans="1:9" s="17" customFormat="1" ht="9.75">
      <c r="A170" s="49" t="s">
        <v>276</v>
      </c>
      <c r="B170" s="50"/>
      <c r="C170" s="109" t="s">
        <v>277</v>
      </c>
      <c r="D170" s="47"/>
      <c r="E170" s="53"/>
      <c r="F170" s="145"/>
      <c r="G170" s="42"/>
      <c r="H170" s="16"/>
      <c r="I170" s="16"/>
    </row>
    <row r="171" spans="1:9" s="17" customFormat="1" ht="30">
      <c r="A171" s="29" t="s">
        <v>278</v>
      </c>
      <c r="B171" s="19" t="s">
        <v>53</v>
      </c>
      <c r="C171" s="104" t="s">
        <v>1102</v>
      </c>
      <c r="D171" s="19" t="s">
        <v>25</v>
      </c>
      <c r="E171" s="57">
        <v>9.981</v>
      </c>
      <c r="F171" s="127"/>
      <c r="G171" s="35">
        <f t="shared" si="2"/>
        <v>0</v>
      </c>
      <c r="H171" s="16"/>
      <c r="I171" s="16"/>
    </row>
    <row r="172" spans="1:9" s="17" customFormat="1" ht="20.25">
      <c r="A172" s="29" t="s">
        <v>279</v>
      </c>
      <c r="B172" s="19" t="s">
        <v>255</v>
      </c>
      <c r="C172" s="104" t="s">
        <v>1103</v>
      </c>
      <c r="D172" s="19" t="s">
        <v>25</v>
      </c>
      <c r="E172" s="57">
        <v>17.76</v>
      </c>
      <c r="F172" s="127"/>
      <c r="G172" s="35">
        <f t="shared" si="2"/>
        <v>0</v>
      </c>
      <c r="H172" s="16"/>
      <c r="I172" s="16"/>
    </row>
    <row r="173" spans="1:9" s="17" customFormat="1" ht="20.25">
      <c r="A173" s="29" t="s">
        <v>280</v>
      </c>
      <c r="B173" s="19" t="s">
        <v>281</v>
      </c>
      <c r="C173" s="104" t="s">
        <v>1104</v>
      </c>
      <c r="D173" s="19" t="s">
        <v>24</v>
      </c>
      <c r="E173" s="57">
        <v>179</v>
      </c>
      <c r="F173" s="127"/>
      <c r="G173" s="35">
        <f t="shared" si="2"/>
        <v>0</v>
      </c>
      <c r="H173" s="16"/>
      <c r="I173" s="16"/>
    </row>
    <row r="174" spans="1:9" s="17" customFormat="1" ht="20.25">
      <c r="A174" s="29" t="s">
        <v>282</v>
      </c>
      <c r="B174" s="19" t="s">
        <v>102</v>
      </c>
      <c r="C174" s="104" t="s">
        <v>1105</v>
      </c>
      <c r="D174" s="19" t="s">
        <v>24</v>
      </c>
      <c r="E174" s="57">
        <v>50</v>
      </c>
      <c r="F174" s="127"/>
      <c r="G174" s="35">
        <f t="shared" si="2"/>
        <v>0</v>
      </c>
      <c r="H174" s="16"/>
      <c r="I174" s="16"/>
    </row>
    <row r="175" spans="1:9" s="17" customFormat="1" ht="20.25">
      <c r="A175" s="29" t="s">
        <v>283</v>
      </c>
      <c r="B175" s="19" t="s">
        <v>50</v>
      </c>
      <c r="C175" s="104" t="s">
        <v>1106</v>
      </c>
      <c r="D175" s="19" t="s">
        <v>25</v>
      </c>
      <c r="E175" s="57">
        <v>9.317</v>
      </c>
      <c r="F175" s="127"/>
      <c r="G175" s="35">
        <f t="shared" si="2"/>
        <v>0</v>
      </c>
      <c r="H175" s="16"/>
      <c r="I175" s="16"/>
    </row>
    <row r="176" spans="1:9" s="17" customFormat="1" ht="20.25">
      <c r="A176" s="29" t="s">
        <v>284</v>
      </c>
      <c r="B176" s="19" t="s">
        <v>255</v>
      </c>
      <c r="C176" s="104" t="s">
        <v>1103</v>
      </c>
      <c r="D176" s="19" t="s">
        <v>25</v>
      </c>
      <c r="E176" s="57">
        <v>8.47</v>
      </c>
      <c r="F176" s="127"/>
      <c r="G176" s="35">
        <f t="shared" si="2"/>
        <v>0</v>
      </c>
      <c r="H176" s="16"/>
      <c r="I176" s="16"/>
    </row>
    <row r="177" spans="1:9" s="17" customFormat="1" ht="20.25">
      <c r="A177" s="29" t="s">
        <v>285</v>
      </c>
      <c r="B177" s="19" t="s">
        <v>102</v>
      </c>
      <c r="C177" s="104" t="s">
        <v>1107</v>
      </c>
      <c r="D177" s="19" t="s">
        <v>25</v>
      </c>
      <c r="E177" s="57">
        <v>0.847</v>
      </c>
      <c r="F177" s="127"/>
      <c r="G177" s="35">
        <f t="shared" si="2"/>
        <v>0</v>
      </c>
      <c r="H177" s="16"/>
      <c r="I177" s="16"/>
    </row>
    <row r="178" spans="1:9" s="17" customFormat="1" ht="20.25">
      <c r="A178" s="29" t="s">
        <v>286</v>
      </c>
      <c r="B178" s="19" t="s">
        <v>281</v>
      </c>
      <c r="C178" s="104" t="s">
        <v>1108</v>
      </c>
      <c r="D178" s="19" t="s">
        <v>20</v>
      </c>
      <c r="E178" s="57">
        <v>7</v>
      </c>
      <c r="F178" s="127"/>
      <c r="G178" s="35">
        <f t="shared" si="2"/>
        <v>0</v>
      </c>
      <c r="H178" s="16"/>
      <c r="I178" s="16"/>
    </row>
    <row r="179" spans="1:9" s="17" customFormat="1" ht="20.25">
      <c r="A179" s="29" t="s">
        <v>287</v>
      </c>
      <c r="B179" s="19" t="s">
        <v>154</v>
      </c>
      <c r="C179" s="104" t="s">
        <v>1109</v>
      </c>
      <c r="D179" s="19" t="s">
        <v>24</v>
      </c>
      <c r="E179" s="57">
        <v>208</v>
      </c>
      <c r="F179" s="127"/>
      <c r="G179" s="35">
        <f t="shared" si="2"/>
        <v>0</v>
      </c>
      <c r="H179" s="16"/>
      <c r="I179" s="16"/>
    </row>
    <row r="180" spans="1:9" s="17" customFormat="1" ht="9.75">
      <c r="A180" s="49" t="s">
        <v>288</v>
      </c>
      <c r="B180" s="50"/>
      <c r="C180" s="109" t="s">
        <v>289</v>
      </c>
      <c r="D180" s="47"/>
      <c r="E180" s="53"/>
      <c r="F180" s="145"/>
      <c r="G180" s="42"/>
      <c r="H180" s="16"/>
      <c r="I180" s="16"/>
    </row>
    <row r="181" spans="1:9" s="17" customFormat="1" ht="20.25">
      <c r="A181" s="29" t="s">
        <v>290</v>
      </c>
      <c r="B181" s="19" t="s">
        <v>255</v>
      </c>
      <c r="C181" s="104" t="s">
        <v>1098</v>
      </c>
      <c r="D181" s="19" t="s">
        <v>25</v>
      </c>
      <c r="E181" s="57">
        <v>4.32</v>
      </c>
      <c r="F181" s="127"/>
      <c r="G181" s="35">
        <f t="shared" si="2"/>
        <v>0</v>
      </c>
      <c r="H181" s="16"/>
      <c r="I181" s="16"/>
    </row>
    <row r="182" spans="1:9" s="17" customFormat="1" ht="20.25">
      <c r="A182" s="29" t="s">
        <v>291</v>
      </c>
      <c r="B182" s="19" t="s">
        <v>102</v>
      </c>
      <c r="C182" s="104" t="s">
        <v>1107</v>
      </c>
      <c r="D182" s="19" t="s">
        <v>25</v>
      </c>
      <c r="E182" s="57">
        <v>0.432</v>
      </c>
      <c r="F182" s="127"/>
      <c r="G182" s="35">
        <f t="shared" si="2"/>
        <v>0</v>
      </c>
      <c r="H182" s="16"/>
      <c r="I182" s="16"/>
    </row>
    <row r="183" spans="1:9" s="17" customFormat="1" ht="20.25">
      <c r="A183" s="29" t="s">
        <v>292</v>
      </c>
      <c r="B183" s="19" t="s">
        <v>102</v>
      </c>
      <c r="C183" s="104" t="s">
        <v>1110</v>
      </c>
      <c r="D183" s="19" t="s">
        <v>216</v>
      </c>
      <c r="E183" s="57">
        <v>90.6</v>
      </c>
      <c r="F183" s="127"/>
      <c r="G183" s="35">
        <f t="shared" si="2"/>
        <v>0</v>
      </c>
      <c r="H183" s="16"/>
      <c r="I183" s="16"/>
    </row>
    <row r="184" spans="1:9" s="17" customFormat="1" ht="30">
      <c r="A184" s="29" t="s">
        <v>293</v>
      </c>
      <c r="B184" s="19" t="s">
        <v>102</v>
      </c>
      <c r="C184" s="104" t="s">
        <v>1111</v>
      </c>
      <c r="D184" s="19" t="s">
        <v>25</v>
      </c>
      <c r="E184" s="57">
        <v>1.056</v>
      </c>
      <c r="F184" s="127"/>
      <c r="G184" s="35">
        <f t="shared" si="2"/>
        <v>0</v>
      </c>
      <c r="H184" s="16"/>
      <c r="I184" s="16"/>
    </row>
    <row r="185" spans="1:9" s="17" customFormat="1" ht="9.75">
      <c r="A185" s="49" t="s">
        <v>294</v>
      </c>
      <c r="B185" s="50"/>
      <c r="C185" s="109" t="s">
        <v>295</v>
      </c>
      <c r="D185" s="47"/>
      <c r="E185" s="53"/>
      <c r="F185" s="145"/>
      <c r="G185" s="42"/>
      <c r="H185" s="16"/>
      <c r="I185" s="16"/>
    </row>
    <row r="186" spans="1:9" s="17" customFormat="1" ht="20.25">
      <c r="A186" s="29" t="s">
        <v>296</v>
      </c>
      <c r="B186" s="19" t="s">
        <v>53</v>
      </c>
      <c r="C186" s="104" t="s">
        <v>1112</v>
      </c>
      <c r="D186" s="19" t="s">
        <v>216</v>
      </c>
      <c r="E186" s="57">
        <v>1000</v>
      </c>
      <c r="F186" s="127"/>
      <c r="G186" s="35">
        <f t="shared" si="2"/>
        <v>0</v>
      </c>
      <c r="H186" s="16"/>
      <c r="I186" s="16"/>
    </row>
    <row r="187" spans="1:9" s="17" customFormat="1" ht="20.25">
      <c r="A187" s="29" t="s">
        <v>297</v>
      </c>
      <c r="B187" s="19" t="s">
        <v>102</v>
      </c>
      <c r="C187" s="104" t="s">
        <v>1113</v>
      </c>
      <c r="D187" s="19" t="s">
        <v>18</v>
      </c>
      <c r="E187" s="57">
        <v>264</v>
      </c>
      <c r="F187" s="127"/>
      <c r="G187" s="35">
        <f aca="true" t="shared" si="3" ref="G187:G193">ROUND(E187*F187,2)</f>
        <v>0</v>
      </c>
      <c r="H187" s="16"/>
      <c r="I187" s="16"/>
    </row>
    <row r="188" spans="1:9" s="17" customFormat="1" ht="20.25">
      <c r="A188" s="29" t="s">
        <v>298</v>
      </c>
      <c r="B188" s="19" t="s">
        <v>102</v>
      </c>
      <c r="C188" s="104" t="s">
        <v>1114</v>
      </c>
      <c r="D188" s="19" t="s">
        <v>18</v>
      </c>
      <c r="E188" s="57">
        <v>264</v>
      </c>
      <c r="F188" s="127"/>
      <c r="G188" s="35">
        <f t="shared" si="3"/>
        <v>0</v>
      </c>
      <c r="H188" s="16"/>
      <c r="I188" s="16"/>
    </row>
    <row r="189" spans="1:9" s="17" customFormat="1" ht="20.25">
      <c r="A189" s="29" t="s">
        <v>299</v>
      </c>
      <c r="B189" s="19" t="s">
        <v>154</v>
      </c>
      <c r="C189" s="104" t="s">
        <v>1115</v>
      </c>
      <c r="D189" s="19" t="s">
        <v>216</v>
      </c>
      <c r="E189" s="57">
        <v>912.66</v>
      </c>
      <c r="F189" s="127"/>
      <c r="G189" s="35">
        <f t="shared" si="3"/>
        <v>0</v>
      </c>
      <c r="H189" s="16"/>
      <c r="I189" s="16"/>
    </row>
    <row r="190" spans="1:9" s="17" customFormat="1" ht="30">
      <c r="A190" s="29" t="s">
        <v>300</v>
      </c>
      <c r="B190" s="19" t="s">
        <v>50</v>
      </c>
      <c r="C190" s="104" t="s">
        <v>1116</v>
      </c>
      <c r="D190" s="19" t="s">
        <v>18</v>
      </c>
      <c r="E190" s="57">
        <v>5.346</v>
      </c>
      <c r="F190" s="127"/>
      <c r="G190" s="35">
        <f t="shared" si="3"/>
        <v>0</v>
      </c>
      <c r="H190" s="16"/>
      <c r="I190" s="16"/>
    </row>
    <row r="191" spans="1:9" s="17" customFormat="1" ht="20.25">
      <c r="A191" s="29" t="s">
        <v>301</v>
      </c>
      <c r="B191" s="19" t="s">
        <v>102</v>
      </c>
      <c r="C191" s="104" t="s">
        <v>1117</v>
      </c>
      <c r="D191" s="19" t="s">
        <v>25</v>
      </c>
      <c r="E191" s="57">
        <v>0.004</v>
      </c>
      <c r="F191" s="127"/>
      <c r="G191" s="35">
        <f t="shared" si="3"/>
        <v>0</v>
      </c>
      <c r="H191" s="16"/>
      <c r="I191" s="16"/>
    </row>
    <row r="192" spans="1:9" s="17" customFormat="1" ht="20.25">
      <c r="A192" s="29" t="s">
        <v>302</v>
      </c>
      <c r="B192" s="19" t="s">
        <v>102</v>
      </c>
      <c r="C192" s="104" t="s">
        <v>1118</v>
      </c>
      <c r="D192" s="19" t="s">
        <v>25</v>
      </c>
      <c r="E192" s="57">
        <v>2.112</v>
      </c>
      <c r="F192" s="127"/>
      <c r="G192" s="35">
        <f t="shared" si="3"/>
        <v>0</v>
      </c>
      <c r="H192" s="16"/>
      <c r="I192" s="16"/>
    </row>
    <row r="193" spans="1:9" s="17" customFormat="1" ht="20.25">
      <c r="A193" s="29" t="s">
        <v>303</v>
      </c>
      <c r="B193" s="19" t="s">
        <v>61</v>
      </c>
      <c r="C193" s="104" t="s">
        <v>1119</v>
      </c>
      <c r="D193" s="19" t="s">
        <v>18</v>
      </c>
      <c r="E193" s="57">
        <v>12</v>
      </c>
      <c r="F193" s="127"/>
      <c r="G193" s="35">
        <f t="shared" si="3"/>
        <v>0</v>
      </c>
      <c r="H193" s="16"/>
      <c r="I193" s="16"/>
    </row>
    <row r="194" spans="1:9" s="17" customFormat="1" ht="14.25" thickBot="1">
      <c r="A194" s="163" t="s">
        <v>16</v>
      </c>
      <c r="B194" s="164"/>
      <c r="C194" s="164"/>
      <c r="D194" s="164"/>
      <c r="E194" s="164"/>
      <c r="F194" s="146"/>
      <c r="G194" s="37">
        <f>SUM(G123:G193)</f>
        <v>0</v>
      </c>
      <c r="H194" s="16"/>
      <c r="I194" s="16"/>
    </row>
    <row r="195" spans="1:9" s="17" customFormat="1" ht="9.75">
      <c r="A195" s="48">
        <v>4</v>
      </c>
      <c r="B195" s="32"/>
      <c r="C195" s="112" t="s">
        <v>304</v>
      </c>
      <c r="D195" s="45"/>
      <c r="E195" s="56"/>
      <c r="F195" s="136"/>
      <c r="G195" s="44"/>
      <c r="H195" s="16"/>
      <c r="I195" s="16"/>
    </row>
    <row r="196" spans="1:9" s="17" customFormat="1" ht="9.75">
      <c r="A196" s="40" t="s">
        <v>305</v>
      </c>
      <c r="B196" s="41"/>
      <c r="C196" s="107" t="s">
        <v>306</v>
      </c>
      <c r="D196" s="47"/>
      <c r="E196" s="53"/>
      <c r="F196" s="145"/>
      <c r="G196" s="42"/>
      <c r="H196" s="16"/>
      <c r="I196" s="16"/>
    </row>
    <row r="197" spans="1:9" s="17" customFormat="1" ht="30">
      <c r="A197" s="25" t="s">
        <v>307</v>
      </c>
      <c r="B197" s="15" t="s">
        <v>46</v>
      </c>
      <c r="C197" s="103" t="s">
        <v>1120</v>
      </c>
      <c r="D197" s="15" t="s">
        <v>96</v>
      </c>
      <c r="E197" s="54">
        <v>174.2</v>
      </c>
      <c r="F197" s="127"/>
      <c r="G197" s="35">
        <f aca="true" t="shared" si="4" ref="G197:G255">ROUND(E197*F197,2)</f>
        <v>0</v>
      </c>
      <c r="H197" s="16"/>
      <c r="I197" s="16"/>
    </row>
    <row r="198" spans="1:9" s="17" customFormat="1" ht="30">
      <c r="A198" s="25" t="s">
        <v>308</v>
      </c>
      <c r="B198" s="15" t="s">
        <v>53</v>
      </c>
      <c r="C198" s="103" t="s">
        <v>1121</v>
      </c>
      <c r="D198" s="15" t="s">
        <v>309</v>
      </c>
      <c r="E198" s="54">
        <v>52.26</v>
      </c>
      <c r="F198" s="127"/>
      <c r="G198" s="35">
        <f t="shared" si="4"/>
        <v>0</v>
      </c>
      <c r="H198" s="16"/>
      <c r="I198" s="16"/>
    </row>
    <row r="199" spans="1:9" s="17" customFormat="1" ht="30">
      <c r="A199" s="25" t="s">
        <v>310</v>
      </c>
      <c r="B199" s="15" t="s">
        <v>255</v>
      </c>
      <c r="C199" s="103" t="s">
        <v>1122</v>
      </c>
      <c r="D199" s="15" t="s">
        <v>25</v>
      </c>
      <c r="E199" s="54">
        <v>15.678</v>
      </c>
      <c r="F199" s="127"/>
      <c r="G199" s="35">
        <f t="shared" si="4"/>
        <v>0</v>
      </c>
      <c r="H199" s="16"/>
      <c r="I199" s="16"/>
    </row>
    <row r="200" spans="1:9" s="17" customFormat="1" ht="20.25">
      <c r="A200" s="25" t="s">
        <v>311</v>
      </c>
      <c r="B200" s="15" t="s">
        <v>253</v>
      </c>
      <c r="C200" s="103" t="s">
        <v>1091</v>
      </c>
      <c r="D200" s="15" t="s">
        <v>96</v>
      </c>
      <c r="E200" s="54">
        <v>52.26</v>
      </c>
      <c r="F200" s="127"/>
      <c r="G200" s="35">
        <f t="shared" si="4"/>
        <v>0</v>
      </c>
      <c r="H200" s="16"/>
      <c r="I200" s="16"/>
    </row>
    <row r="201" spans="1:9" s="17" customFormat="1" ht="30">
      <c r="A201" s="25" t="s">
        <v>312</v>
      </c>
      <c r="B201" s="15" t="s">
        <v>192</v>
      </c>
      <c r="C201" s="103" t="s">
        <v>1123</v>
      </c>
      <c r="D201" s="15" t="s">
        <v>25</v>
      </c>
      <c r="E201" s="54">
        <v>26.13</v>
      </c>
      <c r="F201" s="127"/>
      <c r="G201" s="35">
        <f t="shared" si="4"/>
        <v>0</v>
      </c>
      <c r="H201" s="16"/>
      <c r="I201" s="16"/>
    </row>
    <row r="202" spans="1:9" s="17" customFormat="1" ht="9.75">
      <c r="A202" s="40" t="s">
        <v>313</v>
      </c>
      <c r="B202" s="41"/>
      <c r="C202" s="107" t="s">
        <v>314</v>
      </c>
      <c r="D202" s="47"/>
      <c r="E202" s="53"/>
      <c r="F202" s="145"/>
      <c r="G202" s="42"/>
      <c r="H202" s="16"/>
      <c r="I202" s="16"/>
    </row>
    <row r="203" spans="1:9" s="17" customFormat="1" ht="9.75">
      <c r="A203" s="38" t="s">
        <v>315</v>
      </c>
      <c r="B203" s="39"/>
      <c r="C203" s="108" t="s">
        <v>316</v>
      </c>
      <c r="D203" s="47"/>
      <c r="E203" s="53"/>
      <c r="F203" s="145"/>
      <c r="G203" s="42"/>
      <c r="H203" s="16"/>
      <c r="I203" s="16"/>
    </row>
    <row r="204" spans="1:9" s="17" customFormat="1" ht="20.25">
      <c r="A204" s="25" t="s">
        <v>317</v>
      </c>
      <c r="B204" s="15" t="s">
        <v>53</v>
      </c>
      <c r="C204" s="103" t="s">
        <v>1124</v>
      </c>
      <c r="D204" s="15" t="s">
        <v>96</v>
      </c>
      <c r="E204" s="54">
        <v>17.25</v>
      </c>
      <c r="F204" s="127"/>
      <c r="G204" s="35">
        <f t="shared" si="4"/>
        <v>0</v>
      </c>
      <c r="H204" s="16"/>
      <c r="I204" s="16"/>
    </row>
    <row r="205" spans="1:9" s="17" customFormat="1" ht="20.25">
      <c r="A205" s="25" t="s">
        <v>318</v>
      </c>
      <c r="B205" s="15" t="s">
        <v>319</v>
      </c>
      <c r="C205" s="103" t="s">
        <v>1125</v>
      </c>
      <c r="D205" s="15" t="s">
        <v>24</v>
      </c>
      <c r="E205" s="54">
        <v>8</v>
      </c>
      <c r="F205" s="127"/>
      <c r="G205" s="35">
        <f t="shared" si="4"/>
        <v>0</v>
      </c>
      <c r="H205" s="16"/>
      <c r="I205" s="16"/>
    </row>
    <row r="206" spans="1:9" s="17" customFormat="1" ht="30">
      <c r="A206" s="25" t="s">
        <v>320</v>
      </c>
      <c r="B206" s="15" t="s">
        <v>53</v>
      </c>
      <c r="C206" s="103" t="s">
        <v>1126</v>
      </c>
      <c r="D206" s="15" t="s">
        <v>25</v>
      </c>
      <c r="E206" s="54">
        <v>0.5</v>
      </c>
      <c r="F206" s="127"/>
      <c r="G206" s="35">
        <f t="shared" si="4"/>
        <v>0</v>
      </c>
      <c r="H206" s="16"/>
      <c r="I206" s="16"/>
    </row>
    <row r="207" spans="1:9" s="17" customFormat="1" ht="20.25">
      <c r="A207" s="25" t="s">
        <v>321</v>
      </c>
      <c r="B207" s="15" t="s">
        <v>53</v>
      </c>
      <c r="C207" s="103" t="s">
        <v>1034</v>
      </c>
      <c r="D207" s="15" t="s">
        <v>25</v>
      </c>
      <c r="E207" s="54">
        <v>0.5</v>
      </c>
      <c r="F207" s="127"/>
      <c r="G207" s="35">
        <f t="shared" si="4"/>
        <v>0</v>
      </c>
      <c r="H207" s="16"/>
      <c r="I207" s="16"/>
    </row>
    <row r="208" spans="1:9" s="17" customFormat="1" ht="9.75">
      <c r="A208" s="38" t="s">
        <v>322</v>
      </c>
      <c r="B208" s="39"/>
      <c r="C208" s="108" t="s">
        <v>323</v>
      </c>
      <c r="D208" s="47"/>
      <c r="E208" s="53"/>
      <c r="F208" s="145"/>
      <c r="G208" s="42"/>
      <c r="H208" s="16"/>
      <c r="I208" s="16"/>
    </row>
    <row r="209" spans="1:9" s="17" customFormat="1" ht="30">
      <c r="A209" s="25" t="s">
        <v>324</v>
      </c>
      <c r="B209" s="15" t="s">
        <v>319</v>
      </c>
      <c r="C209" s="103" t="s">
        <v>1127</v>
      </c>
      <c r="D209" s="15" t="s">
        <v>18</v>
      </c>
      <c r="E209" s="54">
        <v>8</v>
      </c>
      <c r="F209" s="127"/>
      <c r="G209" s="35">
        <f t="shared" si="4"/>
        <v>0</v>
      </c>
      <c r="H209" s="16"/>
      <c r="I209" s="16"/>
    </row>
    <row r="210" spans="1:9" s="17" customFormat="1" ht="20.25">
      <c r="A210" s="25" t="s">
        <v>325</v>
      </c>
      <c r="B210" s="15" t="s">
        <v>247</v>
      </c>
      <c r="C210" s="103" t="s">
        <v>1128</v>
      </c>
      <c r="D210" s="15" t="s">
        <v>20</v>
      </c>
      <c r="E210" s="54">
        <v>1</v>
      </c>
      <c r="F210" s="127"/>
      <c r="G210" s="35">
        <f t="shared" si="4"/>
        <v>0</v>
      </c>
      <c r="H210" s="16"/>
      <c r="I210" s="16"/>
    </row>
    <row r="211" spans="1:9" s="17" customFormat="1" ht="20.25">
      <c r="A211" s="25" t="s">
        <v>326</v>
      </c>
      <c r="B211" s="15" t="s">
        <v>154</v>
      </c>
      <c r="C211" s="103" t="s">
        <v>1129</v>
      </c>
      <c r="D211" s="15" t="s">
        <v>18</v>
      </c>
      <c r="E211" s="54">
        <v>4</v>
      </c>
      <c r="F211" s="127"/>
      <c r="G211" s="35">
        <f t="shared" si="4"/>
        <v>0</v>
      </c>
      <c r="H211" s="16"/>
      <c r="I211" s="16"/>
    </row>
    <row r="212" spans="1:9" s="17" customFormat="1" ht="9.75">
      <c r="A212" s="40" t="s">
        <v>327</v>
      </c>
      <c r="B212" s="41"/>
      <c r="C212" s="107" t="s">
        <v>328</v>
      </c>
      <c r="D212" s="47"/>
      <c r="E212" s="53"/>
      <c r="F212" s="145"/>
      <c r="G212" s="42"/>
      <c r="H212" s="16"/>
      <c r="I212" s="16"/>
    </row>
    <row r="213" spans="1:9" s="17" customFormat="1" ht="30">
      <c r="A213" s="25" t="s">
        <v>329</v>
      </c>
      <c r="B213" s="15" t="s">
        <v>154</v>
      </c>
      <c r="C213" s="103" t="s">
        <v>1130</v>
      </c>
      <c r="D213" s="15" t="s">
        <v>216</v>
      </c>
      <c r="E213" s="54">
        <v>16080</v>
      </c>
      <c r="F213" s="127"/>
      <c r="G213" s="35">
        <f t="shared" si="4"/>
        <v>0</v>
      </c>
      <c r="H213" s="16"/>
      <c r="I213" s="16"/>
    </row>
    <row r="214" spans="1:9" s="17" customFormat="1" ht="30">
      <c r="A214" s="25" t="s">
        <v>330</v>
      </c>
      <c r="B214" s="15" t="s">
        <v>154</v>
      </c>
      <c r="C214" s="103" t="s">
        <v>1131</v>
      </c>
      <c r="D214" s="15" t="s">
        <v>216</v>
      </c>
      <c r="E214" s="54">
        <v>1608</v>
      </c>
      <c r="F214" s="127"/>
      <c r="G214" s="35">
        <f t="shared" si="4"/>
        <v>0</v>
      </c>
      <c r="H214" s="16"/>
      <c r="I214" s="16"/>
    </row>
    <row r="215" spans="1:9" s="17" customFormat="1" ht="30">
      <c r="A215" s="25" t="s">
        <v>331</v>
      </c>
      <c r="B215" s="15" t="s">
        <v>319</v>
      </c>
      <c r="C215" s="103" t="s">
        <v>1132</v>
      </c>
      <c r="D215" s="15" t="s">
        <v>18</v>
      </c>
      <c r="E215" s="54">
        <v>6</v>
      </c>
      <c r="F215" s="127"/>
      <c r="G215" s="35">
        <f t="shared" si="4"/>
        <v>0</v>
      </c>
      <c r="H215" s="16"/>
      <c r="I215" s="16"/>
    </row>
    <row r="216" spans="1:9" s="17" customFormat="1" ht="20.25">
      <c r="A216" s="25" t="s">
        <v>332</v>
      </c>
      <c r="B216" s="15" t="s">
        <v>76</v>
      </c>
      <c r="C216" s="103" t="s">
        <v>1133</v>
      </c>
      <c r="D216" s="15" t="s">
        <v>23</v>
      </c>
      <c r="E216" s="54">
        <v>4</v>
      </c>
      <c r="F216" s="127"/>
      <c r="G216" s="35">
        <f t="shared" si="4"/>
        <v>0</v>
      </c>
      <c r="H216" s="16"/>
      <c r="I216" s="16"/>
    </row>
    <row r="217" spans="1:9" s="17" customFormat="1" ht="20.25">
      <c r="A217" s="25" t="s">
        <v>333</v>
      </c>
      <c r="B217" s="15" t="s">
        <v>102</v>
      </c>
      <c r="C217" s="103" t="s">
        <v>1134</v>
      </c>
      <c r="D217" s="15" t="s">
        <v>25</v>
      </c>
      <c r="E217" s="54">
        <v>10.878</v>
      </c>
      <c r="F217" s="127"/>
      <c r="G217" s="35">
        <f t="shared" si="4"/>
        <v>0</v>
      </c>
      <c r="H217" s="16"/>
      <c r="I217" s="16"/>
    </row>
    <row r="218" spans="1:9" s="17" customFormat="1" ht="30">
      <c r="A218" s="25" t="s">
        <v>334</v>
      </c>
      <c r="B218" s="15" t="s">
        <v>154</v>
      </c>
      <c r="C218" s="103" t="s">
        <v>1135</v>
      </c>
      <c r="D218" s="15" t="s">
        <v>24</v>
      </c>
      <c r="E218" s="54">
        <v>125</v>
      </c>
      <c r="F218" s="127"/>
      <c r="G218" s="35">
        <f t="shared" si="4"/>
        <v>0</v>
      </c>
      <c r="H218" s="16"/>
      <c r="I218" s="16"/>
    </row>
    <row r="219" spans="1:9" s="17" customFormat="1" ht="20.25">
      <c r="A219" s="25" t="s">
        <v>335</v>
      </c>
      <c r="B219" s="15" t="s">
        <v>154</v>
      </c>
      <c r="C219" s="103" t="s">
        <v>1136</v>
      </c>
      <c r="D219" s="15" t="s">
        <v>23</v>
      </c>
      <c r="E219" s="54">
        <v>12</v>
      </c>
      <c r="F219" s="127"/>
      <c r="G219" s="35">
        <f t="shared" si="4"/>
        <v>0</v>
      </c>
      <c r="H219" s="16"/>
      <c r="I219" s="16"/>
    </row>
    <row r="220" spans="1:9" s="17" customFormat="1" ht="20.25">
      <c r="A220" s="25" t="s">
        <v>336</v>
      </c>
      <c r="B220" s="15" t="s">
        <v>154</v>
      </c>
      <c r="C220" s="103" t="s">
        <v>1137</v>
      </c>
      <c r="D220" s="15" t="s">
        <v>18</v>
      </c>
      <c r="E220" s="54">
        <v>2</v>
      </c>
      <c r="F220" s="127"/>
      <c r="G220" s="35">
        <f t="shared" si="4"/>
        <v>0</v>
      </c>
      <c r="H220" s="16"/>
      <c r="I220" s="16"/>
    </row>
    <row r="221" spans="1:9" s="17" customFormat="1" ht="14.25" thickBot="1">
      <c r="A221" s="183" t="s">
        <v>16</v>
      </c>
      <c r="B221" s="184"/>
      <c r="C221" s="184"/>
      <c r="D221" s="184"/>
      <c r="E221" s="184"/>
      <c r="F221" s="147"/>
      <c r="G221" s="36">
        <f>SUM(G197:G220)</f>
        <v>0</v>
      </c>
      <c r="H221" s="16"/>
      <c r="I221" s="16"/>
    </row>
    <row r="222" spans="1:9" s="17" customFormat="1" ht="9.75">
      <c r="A222" s="48">
        <v>5</v>
      </c>
      <c r="B222" s="32"/>
      <c r="C222" s="112" t="s">
        <v>337</v>
      </c>
      <c r="D222" s="45"/>
      <c r="E222" s="56"/>
      <c r="F222" s="136"/>
      <c r="G222" s="44"/>
      <c r="H222" s="16"/>
      <c r="I222" s="16"/>
    </row>
    <row r="223" spans="1:9" s="17" customFormat="1" ht="9.75">
      <c r="A223" s="40" t="s">
        <v>338</v>
      </c>
      <c r="B223" s="41"/>
      <c r="C223" s="107" t="s">
        <v>339</v>
      </c>
      <c r="D223" s="46"/>
      <c r="E223" s="55"/>
      <c r="F223" s="145"/>
      <c r="G223" s="42"/>
      <c r="H223" s="16"/>
      <c r="I223" s="16"/>
    </row>
    <row r="224" spans="1:9" s="17" customFormat="1" ht="20.25">
      <c r="A224" s="25" t="s">
        <v>340</v>
      </c>
      <c r="B224" s="15" t="s">
        <v>102</v>
      </c>
      <c r="C224" s="103" t="s">
        <v>1138</v>
      </c>
      <c r="D224" s="15" t="s">
        <v>96</v>
      </c>
      <c r="E224" s="54">
        <v>60.914</v>
      </c>
      <c r="F224" s="127"/>
      <c r="G224" s="35">
        <f t="shared" si="4"/>
        <v>0</v>
      </c>
      <c r="H224" s="16"/>
      <c r="I224" s="16"/>
    </row>
    <row r="225" spans="1:9" s="17" customFormat="1" ht="30">
      <c r="A225" s="25" t="s">
        <v>341</v>
      </c>
      <c r="B225" s="15" t="s">
        <v>102</v>
      </c>
      <c r="C225" s="103" t="s">
        <v>1139</v>
      </c>
      <c r="D225" s="15" t="s">
        <v>96</v>
      </c>
      <c r="E225" s="54">
        <v>60.914</v>
      </c>
      <c r="F225" s="127"/>
      <c r="G225" s="35">
        <f t="shared" si="4"/>
        <v>0</v>
      </c>
      <c r="H225" s="16"/>
      <c r="I225" s="16"/>
    </row>
    <row r="226" spans="1:9" s="17" customFormat="1" ht="20.25">
      <c r="A226" s="25" t="s">
        <v>342</v>
      </c>
      <c r="B226" s="15" t="s">
        <v>102</v>
      </c>
      <c r="C226" s="103" t="s">
        <v>1140</v>
      </c>
      <c r="D226" s="15" t="s">
        <v>22</v>
      </c>
      <c r="E226" s="54">
        <v>0.94</v>
      </c>
      <c r="F226" s="127"/>
      <c r="G226" s="35">
        <f t="shared" si="4"/>
        <v>0</v>
      </c>
      <c r="H226" s="16"/>
      <c r="I226" s="16"/>
    </row>
    <row r="227" spans="1:9" s="17" customFormat="1" ht="20.25">
      <c r="A227" s="25" t="s">
        <v>343</v>
      </c>
      <c r="B227" s="15" t="s">
        <v>102</v>
      </c>
      <c r="C227" s="103" t="s">
        <v>1141</v>
      </c>
      <c r="D227" s="15" t="s">
        <v>25</v>
      </c>
      <c r="E227" s="54">
        <v>26.922</v>
      </c>
      <c r="F227" s="127"/>
      <c r="G227" s="35">
        <f t="shared" si="4"/>
        <v>0</v>
      </c>
      <c r="H227" s="16"/>
      <c r="I227" s="16"/>
    </row>
    <row r="228" spans="1:9" s="17" customFormat="1" ht="20.25">
      <c r="A228" s="25" t="s">
        <v>344</v>
      </c>
      <c r="B228" s="15" t="s">
        <v>102</v>
      </c>
      <c r="C228" s="103" t="s">
        <v>1142</v>
      </c>
      <c r="D228" s="15" t="s">
        <v>96</v>
      </c>
      <c r="E228" s="54">
        <v>2.52</v>
      </c>
      <c r="F228" s="127"/>
      <c r="G228" s="35">
        <f t="shared" si="4"/>
        <v>0</v>
      </c>
      <c r="H228" s="16"/>
      <c r="I228" s="16"/>
    </row>
    <row r="229" spans="1:9" s="17" customFormat="1" ht="30">
      <c r="A229" s="25" t="s">
        <v>345</v>
      </c>
      <c r="B229" s="15" t="s">
        <v>102</v>
      </c>
      <c r="C229" s="103" t="s">
        <v>1061</v>
      </c>
      <c r="D229" s="15" t="s">
        <v>24</v>
      </c>
      <c r="E229" s="54">
        <v>9</v>
      </c>
      <c r="F229" s="127"/>
      <c r="G229" s="35">
        <f t="shared" si="4"/>
        <v>0</v>
      </c>
      <c r="H229" s="16"/>
      <c r="I229" s="16"/>
    </row>
    <row r="230" spans="1:9" s="17" customFormat="1" ht="9.75">
      <c r="A230" s="40" t="s">
        <v>346</v>
      </c>
      <c r="B230" s="41"/>
      <c r="C230" s="107" t="s">
        <v>347</v>
      </c>
      <c r="D230" s="46"/>
      <c r="E230" s="55"/>
      <c r="F230" s="145"/>
      <c r="G230" s="42"/>
      <c r="H230" s="16"/>
      <c r="I230" s="16"/>
    </row>
    <row r="231" spans="1:9" s="17" customFormat="1" ht="20.25">
      <c r="A231" s="25" t="s">
        <v>348</v>
      </c>
      <c r="B231" s="15" t="s">
        <v>53</v>
      </c>
      <c r="C231" s="103" t="s">
        <v>1143</v>
      </c>
      <c r="D231" s="15" t="s">
        <v>25</v>
      </c>
      <c r="E231" s="54">
        <v>216.72</v>
      </c>
      <c r="F231" s="127"/>
      <c r="G231" s="35">
        <f t="shared" si="4"/>
        <v>0</v>
      </c>
      <c r="H231" s="16"/>
      <c r="I231" s="16"/>
    </row>
    <row r="232" spans="1:9" s="17" customFormat="1" ht="30">
      <c r="A232" s="25" t="s">
        <v>349</v>
      </c>
      <c r="B232" s="15" t="s">
        <v>53</v>
      </c>
      <c r="C232" s="103" t="s">
        <v>1033</v>
      </c>
      <c r="D232" s="15" t="s">
        <v>25</v>
      </c>
      <c r="E232" s="54">
        <v>216.72</v>
      </c>
      <c r="F232" s="127"/>
      <c r="G232" s="35">
        <f t="shared" si="4"/>
        <v>0</v>
      </c>
      <c r="H232" s="16"/>
      <c r="I232" s="16"/>
    </row>
    <row r="233" spans="1:9" s="17" customFormat="1" ht="20.25">
      <c r="A233" s="25" t="s">
        <v>350</v>
      </c>
      <c r="B233" s="15" t="s">
        <v>53</v>
      </c>
      <c r="C233" s="103" t="s">
        <v>1034</v>
      </c>
      <c r="D233" s="15" t="s">
        <v>25</v>
      </c>
      <c r="E233" s="54">
        <v>216.72</v>
      </c>
      <c r="F233" s="127"/>
      <c r="G233" s="35">
        <f t="shared" si="4"/>
        <v>0</v>
      </c>
      <c r="H233" s="16"/>
      <c r="I233" s="16"/>
    </row>
    <row r="234" spans="1:9" s="17" customFormat="1" ht="20.25">
      <c r="A234" s="25" t="s">
        <v>351</v>
      </c>
      <c r="B234" s="15" t="s">
        <v>102</v>
      </c>
      <c r="C234" s="103" t="s">
        <v>1138</v>
      </c>
      <c r="D234" s="15" t="s">
        <v>96</v>
      </c>
      <c r="E234" s="54">
        <v>57.19</v>
      </c>
      <c r="F234" s="127"/>
      <c r="G234" s="35">
        <f t="shared" si="4"/>
        <v>0</v>
      </c>
      <c r="H234" s="16"/>
      <c r="I234" s="16"/>
    </row>
    <row r="235" spans="1:9" s="17" customFormat="1" ht="30">
      <c r="A235" s="25" t="s">
        <v>352</v>
      </c>
      <c r="B235" s="15" t="s">
        <v>102</v>
      </c>
      <c r="C235" s="103" t="s">
        <v>1139</v>
      </c>
      <c r="D235" s="15" t="s">
        <v>96</v>
      </c>
      <c r="E235" s="54">
        <v>57.19</v>
      </c>
      <c r="F235" s="127"/>
      <c r="G235" s="35">
        <f t="shared" si="4"/>
        <v>0</v>
      </c>
      <c r="H235" s="16"/>
      <c r="I235" s="16"/>
    </row>
    <row r="236" spans="1:9" s="17" customFormat="1" ht="20.25">
      <c r="A236" s="25" t="s">
        <v>353</v>
      </c>
      <c r="B236" s="15" t="s">
        <v>102</v>
      </c>
      <c r="C236" s="103" t="s">
        <v>1140</v>
      </c>
      <c r="D236" s="15" t="s">
        <v>22</v>
      </c>
      <c r="E236" s="54">
        <v>0.545</v>
      </c>
      <c r="F236" s="127"/>
      <c r="G236" s="35">
        <f t="shared" si="4"/>
        <v>0</v>
      </c>
      <c r="H236" s="16"/>
      <c r="I236" s="16"/>
    </row>
    <row r="237" spans="1:9" s="17" customFormat="1" ht="20.25">
      <c r="A237" s="25" t="s">
        <v>354</v>
      </c>
      <c r="B237" s="15" t="s">
        <v>102</v>
      </c>
      <c r="C237" s="103" t="s">
        <v>1141</v>
      </c>
      <c r="D237" s="15" t="s">
        <v>25</v>
      </c>
      <c r="E237" s="54">
        <v>505.68</v>
      </c>
      <c r="F237" s="127"/>
      <c r="G237" s="35">
        <f t="shared" si="4"/>
        <v>0</v>
      </c>
      <c r="H237" s="16"/>
      <c r="I237" s="16"/>
    </row>
    <row r="238" spans="1:9" s="17" customFormat="1" ht="20.25">
      <c r="A238" s="25" t="s">
        <v>355</v>
      </c>
      <c r="B238" s="15" t="s">
        <v>102</v>
      </c>
      <c r="C238" s="103" t="s">
        <v>1142</v>
      </c>
      <c r="D238" s="15" t="s">
        <v>96</v>
      </c>
      <c r="E238" s="54">
        <v>2.52</v>
      </c>
      <c r="F238" s="127"/>
      <c r="G238" s="35">
        <f t="shared" si="4"/>
        <v>0</v>
      </c>
      <c r="H238" s="16"/>
      <c r="I238" s="16"/>
    </row>
    <row r="239" spans="1:9" s="17" customFormat="1" ht="30">
      <c r="A239" s="25" t="s">
        <v>356</v>
      </c>
      <c r="B239" s="15" t="s">
        <v>102</v>
      </c>
      <c r="C239" s="103" t="s">
        <v>1061</v>
      </c>
      <c r="D239" s="15" t="s">
        <v>24</v>
      </c>
      <c r="E239" s="54">
        <v>9</v>
      </c>
      <c r="F239" s="127"/>
      <c r="G239" s="35">
        <f t="shared" si="4"/>
        <v>0</v>
      </c>
      <c r="H239" s="16"/>
      <c r="I239" s="16"/>
    </row>
    <row r="240" spans="1:9" s="17" customFormat="1" ht="20.25">
      <c r="A240" s="25" t="s">
        <v>357</v>
      </c>
      <c r="B240" s="15" t="s">
        <v>102</v>
      </c>
      <c r="C240" s="103" t="s">
        <v>1144</v>
      </c>
      <c r="D240" s="15" t="s">
        <v>96</v>
      </c>
      <c r="E240" s="54">
        <v>74.592</v>
      </c>
      <c r="F240" s="127"/>
      <c r="G240" s="35">
        <f t="shared" si="4"/>
        <v>0</v>
      </c>
      <c r="H240" s="16"/>
      <c r="I240" s="16"/>
    </row>
    <row r="241" spans="1:9" s="17" customFormat="1" ht="20.25">
      <c r="A241" s="25" t="s">
        <v>358</v>
      </c>
      <c r="B241" s="15" t="s">
        <v>64</v>
      </c>
      <c r="C241" s="103" t="s">
        <v>1023</v>
      </c>
      <c r="D241" s="15" t="s">
        <v>18</v>
      </c>
      <c r="E241" s="54">
        <v>104</v>
      </c>
      <c r="F241" s="127"/>
      <c r="G241" s="35">
        <f t="shared" si="4"/>
        <v>0</v>
      </c>
      <c r="H241" s="16"/>
      <c r="I241" s="16"/>
    </row>
    <row r="242" spans="1:9" s="17" customFormat="1" ht="30">
      <c r="A242" s="25" t="s">
        <v>359</v>
      </c>
      <c r="B242" s="15" t="s">
        <v>102</v>
      </c>
      <c r="C242" s="103" t="s">
        <v>1145</v>
      </c>
      <c r="D242" s="15" t="s">
        <v>96</v>
      </c>
      <c r="E242" s="54">
        <v>733.36</v>
      </c>
      <c r="F242" s="127"/>
      <c r="G242" s="35">
        <f t="shared" si="4"/>
        <v>0</v>
      </c>
      <c r="H242" s="16"/>
      <c r="I242" s="16"/>
    </row>
    <row r="243" spans="1:9" s="17" customFormat="1" ht="20.25">
      <c r="A243" s="25" t="s">
        <v>360</v>
      </c>
      <c r="B243" s="15" t="s">
        <v>255</v>
      </c>
      <c r="C243" s="103" t="s">
        <v>1092</v>
      </c>
      <c r="D243" s="15" t="s">
        <v>25</v>
      </c>
      <c r="E243" s="54">
        <v>140.201</v>
      </c>
      <c r="F243" s="127"/>
      <c r="G243" s="35">
        <f t="shared" si="4"/>
        <v>0</v>
      </c>
      <c r="H243" s="16"/>
      <c r="I243" s="16"/>
    </row>
    <row r="244" spans="1:9" s="17" customFormat="1" ht="20.25">
      <c r="A244" s="25" t="s">
        <v>361</v>
      </c>
      <c r="B244" s="15" t="s">
        <v>53</v>
      </c>
      <c r="C244" s="103" t="s">
        <v>1146</v>
      </c>
      <c r="D244" s="15" t="s">
        <v>24</v>
      </c>
      <c r="E244" s="54">
        <v>122</v>
      </c>
      <c r="F244" s="127"/>
      <c r="G244" s="35">
        <f t="shared" si="4"/>
        <v>0</v>
      </c>
      <c r="H244" s="16"/>
      <c r="I244" s="16"/>
    </row>
    <row r="245" spans="1:9" s="17" customFormat="1" ht="20.25">
      <c r="A245" s="25" t="s">
        <v>362</v>
      </c>
      <c r="B245" s="15" t="s">
        <v>247</v>
      </c>
      <c r="C245" s="103" t="s">
        <v>1147</v>
      </c>
      <c r="D245" s="15" t="s">
        <v>24</v>
      </c>
      <c r="E245" s="54">
        <v>122</v>
      </c>
      <c r="F245" s="127"/>
      <c r="G245" s="35">
        <f t="shared" si="4"/>
        <v>0</v>
      </c>
      <c r="H245" s="16"/>
      <c r="I245" s="16"/>
    </row>
    <row r="246" spans="1:9" s="17" customFormat="1" ht="30">
      <c r="A246" s="25" t="s">
        <v>363</v>
      </c>
      <c r="B246" s="15" t="s">
        <v>192</v>
      </c>
      <c r="C246" s="103" t="s">
        <v>1148</v>
      </c>
      <c r="D246" s="15" t="s">
        <v>216</v>
      </c>
      <c r="E246" s="54">
        <v>141.66</v>
      </c>
      <c r="F246" s="127"/>
      <c r="G246" s="35">
        <f t="shared" si="4"/>
        <v>0</v>
      </c>
      <c r="H246" s="16"/>
      <c r="I246" s="16"/>
    </row>
    <row r="247" spans="1:9" s="17" customFormat="1" ht="20.25">
      <c r="A247" s="25" t="s">
        <v>364</v>
      </c>
      <c r="B247" s="15" t="s">
        <v>102</v>
      </c>
      <c r="C247" s="103" t="s">
        <v>1149</v>
      </c>
      <c r="D247" s="15" t="s">
        <v>365</v>
      </c>
      <c r="E247" s="54">
        <v>42</v>
      </c>
      <c r="F247" s="127"/>
      <c r="G247" s="35">
        <f t="shared" si="4"/>
        <v>0</v>
      </c>
      <c r="H247" s="16"/>
      <c r="I247" s="16"/>
    </row>
    <row r="248" spans="1:9" s="17" customFormat="1" ht="20.25">
      <c r="A248" s="25" t="s">
        <v>366</v>
      </c>
      <c r="B248" s="15" t="s">
        <v>102</v>
      </c>
      <c r="C248" s="103" t="s">
        <v>1081</v>
      </c>
      <c r="D248" s="15" t="s">
        <v>18</v>
      </c>
      <c r="E248" s="54">
        <v>7</v>
      </c>
      <c r="F248" s="127"/>
      <c r="G248" s="35">
        <f t="shared" si="4"/>
        <v>0</v>
      </c>
      <c r="H248" s="16"/>
      <c r="I248" s="16"/>
    </row>
    <row r="249" spans="1:9" s="17" customFormat="1" ht="20.25">
      <c r="A249" s="25" t="s">
        <v>367</v>
      </c>
      <c r="B249" s="15" t="s">
        <v>102</v>
      </c>
      <c r="C249" s="103" t="s">
        <v>1150</v>
      </c>
      <c r="D249" s="15" t="s">
        <v>18</v>
      </c>
      <c r="E249" s="54">
        <v>7</v>
      </c>
      <c r="F249" s="127"/>
      <c r="G249" s="35">
        <f t="shared" si="4"/>
        <v>0</v>
      </c>
      <c r="H249" s="16"/>
      <c r="I249" s="16"/>
    </row>
    <row r="250" spans="1:9" s="17" customFormat="1" ht="9.75">
      <c r="A250" s="40" t="s">
        <v>368</v>
      </c>
      <c r="B250" s="41"/>
      <c r="C250" s="107" t="s">
        <v>369</v>
      </c>
      <c r="D250" s="46"/>
      <c r="E250" s="55"/>
      <c r="F250" s="145"/>
      <c r="G250" s="42"/>
      <c r="H250" s="16"/>
      <c r="I250" s="16"/>
    </row>
    <row r="251" spans="1:9" s="17" customFormat="1" ht="30">
      <c r="A251" s="25" t="s">
        <v>370</v>
      </c>
      <c r="B251" s="15" t="s">
        <v>255</v>
      </c>
      <c r="C251" s="103" t="s">
        <v>1151</v>
      </c>
      <c r="D251" s="15" t="s">
        <v>25</v>
      </c>
      <c r="E251" s="54">
        <v>57.5</v>
      </c>
      <c r="F251" s="127"/>
      <c r="G251" s="35">
        <f t="shared" si="4"/>
        <v>0</v>
      </c>
      <c r="H251" s="16"/>
      <c r="I251" s="16"/>
    </row>
    <row r="252" spans="1:9" s="17" customFormat="1" ht="40.5">
      <c r="A252" s="25" t="s">
        <v>371</v>
      </c>
      <c r="B252" s="15" t="s">
        <v>53</v>
      </c>
      <c r="C252" s="103" t="s">
        <v>1152</v>
      </c>
      <c r="D252" s="15" t="s">
        <v>96</v>
      </c>
      <c r="E252" s="54">
        <v>65</v>
      </c>
      <c r="F252" s="127"/>
      <c r="G252" s="35">
        <f t="shared" si="4"/>
        <v>0</v>
      </c>
      <c r="H252" s="16"/>
      <c r="I252" s="16"/>
    </row>
    <row r="253" spans="1:9" s="17" customFormat="1" ht="30">
      <c r="A253" s="25" t="s">
        <v>372</v>
      </c>
      <c r="B253" s="15" t="s">
        <v>255</v>
      </c>
      <c r="C253" s="103" t="s">
        <v>1153</v>
      </c>
      <c r="D253" s="15" t="s">
        <v>96</v>
      </c>
      <c r="E253" s="54">
        <v>65</v>
      </c>
      <c r="F253" s="127"/>
      <c r="G253" s="35">
        <f t="shared" si="4"/>
        <v>0</v>
      </c>
      <c r="H253" s="16"/>
      <c r="I253" s="16"/>
    </row>
    <row r="254" spans="1:9" s="17" customFormat="1" ht="30">
      <c r="A254" s="25" t="s">
        <v>373</v>
      </c>
      <c r="B254" s="15" t="s">
        <v>255</v>
      </c>
      <c r="C254" s="103" t="s">
        <v>1154</v>
      </c>
      <c r="D254" s="15" t="s">
        <v>96</v>
      </c>
      <c r="E254" s="54">
        <v>65</v>
      </c>
      <c r="F254" s="127"/>
      <c r="G254" s="35">
        <f t="shared" si="4"/>
        <v>0</v>
      </c>
      <c r="H254" s="16"/>
      <c r="I254" s="16"/>
    </row>
    <row r="255" spans="1:9" s="17" customFormat="1" ht="20.25">
      <c r="A255" s="25" t="s">
        <v>374</v>
      </c>
      <c r="B255" s="15" t="s">
        <v>375</v>
      </c>
      <c r="C255" s="103" t="s">
        <v>1155</v>
      </c>
      <c r="D255" s="15" t="s">
        <v>96</v>
      </c>
      <c r="E255" s="54">
        <v>380</v>
      </c>
      <c r="F255" s="127"/>
      <c r="G255" s="35">
        <f t="shared" si="4"/>
        <v>0</v>
      </c>
      <c r="H255" s="16"/>
      <c r="I255" s="16"/>
    </row>
    <row r="256" spans="1:9" s="17" customFormat="1" ht="14.25" thickBot="1">
      <c r="A256" s="183" t="s">
        <v>16</v>
      </c>
      <c r="B256" s="184"/>
      <c r="C256" s="184"/>
      <c r="D256" s="184"/>
      <c r="E256" s="184"/>
      <c r="F256" s="147"/>
      <c r="G256" s="36">
        <f>SUM(G224:G255)</f>
        <v>0</v>
      </c>
      <c r="H256" s="16"/>
      <c r="I256" s="16"/>
    </row>
    <row r="257" spans="1:9" s="17" customFormat="1" ht="9.75">
      <c r="A257" s="48">
        <v>6</v>
      </c>
      <c r="B257" s="32"/>
      <c r="C257" s="112" t="s">
        <v>376</v>
      </c>
      <c r="D257" s="45"/>
      <c r="E257" s="56"/>
      <c r="F257" s="136"/>
      <c r="G257" s="44"/>
      <c r="H257" s="16"/>
      <c r="I257" s="16"/>
    </row>
    <row r="258" spans="1:9" s="17" customFormat="1" ht="20.25">
      <c r="A258" s="25" t="s">
        <v>377</v>
      </c>
      <c r="B258" s="15" t="s">
        <v>50</v>
      </c>
      <c r="C258" s="103" t="s">
        <v>1156</v>
      </c>
      <c r="D258" s="15" t="s">
        <v>96</v>
      </c>
      <c r="E258" s="54">
        <v>42</v>
      </c>
      <c r="F258" s="127"/>
      <c r="G258" s="35">
        <f aca="true" t="shared" si="5" ref="G258:G264">ROUND(E258*F258,2)</f>
        <v>0</v>
      </c>
      <c r="H258" s="16"/>
      <c r="I258" s="16"/>
    </row>
    <row r="259" spans="1:9" s="17" customFormat="1" ht="30">
      <c r="A259" s="25" t="s">
        <v>378</v>
      </c>
      <c r="B259" s="15" t="s">
        <v>50</v>
      </c>
      <c r="C259" s="103" t="s">
        <v>1030</v>
      </c>
      <c r="D259" s="15" t="s">
        <v>25</v>
      </c>
      <c r="E259" s="54">
        <v>9.24</v>
      </c>
      <c r="F259" s="127"/>
      <c r="G259" s="35">
        <f t="shared" si="5"/>
        <v>0</v>
      </c>
      <c r="H259" s="16"/>
      <c r="I259" s="16"/>
    </row>
    <row r="260" spans="1:9" s="17" customFormat="1" ht="20.25">
      <c r="A260" s="25" t="s">
        <v>379</v>
      </c>
      <c r="B260" s="15" t="s">
        <v>53</v>
      </c>
      <c r="C260" s="103" t="s">
        <v>1027</v>
      </c>
      <c r="D260" s="15" t="s">
        <v>25</v>
      </c>
      <c r="E260" s="54">
        <v>9.24</v>
      </c>
      <c r="F260" s="127"/>
      <c r="G260" s="35">
        <f t="shared" si="5"/>
        <v>0</v>
      </c>
      <c r="H260" s="16"/>
      <c r="I260" s="16"/>
    </row>
    <row r="261" spans="1:9" s="17" customFormat="1" ht="20.25">
      <c r="A261" s="25" t="s">
        <v>380</v>
      </c>
      <c r="B261" s="15" t="s">
        <v>50</v>
      </c>
      <c r="C261" s="103" t="s">
        <v>1157</v>
      </c>
      <c r="D261" s="15" t="s">
        <v>25</v>
      </c>
      <c r="E261" s="54">
        <v>6.3</v>
      </c>
      <c r="F261" s="127"/>
      <c r="G261" s="35">
        <f t="shared" si="5"/>
        <v>0</v>
      </c>
      <c r="H261" s="16"/>
      <c r="I261" s="16"/>
    </row>
    <row r="262" spans="1:9" s="17" customFormat="1" ht="20.25">
      <c r="A262" s="25" t="s">
        <v>381</v>
      </c>
      <c r="B262" s="15" t="s">
        <v>50</v>
      </c>
      <c r="C262" s="103" t="s">
        <v>1158</v>
      </c>
      <c r="D262" s="15" t="s">
        <v>25</v>
      </c>
      <c r="E262" s="54">
        <v>1.26</v>
      </c>
      <c r="F262" s="127"/>
      <c r="G262" s="35">
        <f t="shared" si="5"/>
        <v>0</v>
      </c>
      <c r="H262" s="16"/>
      <c r="I262" s="16"/>
    </row>
    <row r="263" spans="1:9" s="17" customFormat="1" ht="20.25">
      <c r="A263" s="25" t="s">
        <v>382</v>
      </c>
      <c r="B263" s="15" t="s">
        <v>383</v>
      </c>
      <c r="C263" s="103" t="s">
        <v>1159</v>
      </c>
      <c r="D263" s="15" t="s">
        <v>96</v>
      </c>
      <c r="E263" s="54">
        <v>42</v>
      </c>
      <c r="F263" s="127"/>
      <c r="G263" s="35">
        <f t="shared" si="5"/>
        <v>0</v>
      </c>
      <c r="H263" s="16"/>
      <c r="I263" s="16"/>
    </row>
    <row r="264" spans="1:9" s="17" customFormat="1" ht="20.25">
      <c r="A264" s="25" t="s">
        <v>384</v>
      </c>
      <c r="B264" s="15" t="s">
        <v>383</v>
      </c>
      <c r="C264" s="103" t="s">
        <v>1160</v>
      </c>
      <c r="D264" s="15" t="s">
        <v>96</v>
      </c>
      <c r="E264" s="54">
        <v>42</v>
      </c>
      <c r="F264" s="127"/>
      <c r="G264" s="35">
        <f t="shared" si="5"/>
        <v>0</v>
      </c>
      <c r="H264" s="16"/>
      <c r="I264" s="16"/>
    </row>
    <row r="265" spans="1:9" s="17" customFormat="1" ht="14.25" thickBot="1">
      <c r="A265" s="183" t="s">
        <v>16</v>
      </c>
      <c r="B265" s="184"/>
      <c r="C265" s="184"/>
      <c r="D265" s="184"/>
      <c r="E265" s="184"/>
      <c r="F265" s="147"/>
      <c r="G265" s="36">
        <f>SUM(G258:G264)</f>
        <v>0</v>
      </c>
      <c r="H265" s="16"/>
      <c r="I265" s="16"/>
    </row>
    <row r="266" spans="1:9" s="17" customFormat="1" ht="9.75">
      <c r="A266" s="48">
        <v>7</v>
      </c>
      <c r="B266" s="32"/>
      <c r="C266" s="112" t="s">
        <v>385</v>
      </c>
      <c r="D266" s="45"/>
      <c r="E266" s="56"/>
      <c r="F266" s="136"/>
      <c r="G266" s="44"/>
      <c r="H266" s="16"/>
      <c r="I266" s="16"/>
    </row>
    <row r="267" spans="1:9" s="17" customFormat="1" ht="20.25">
      <c r="A267" s="25" t="s">
        <v>386</v>
      </c>
      <c r="B267" s="15" t="s">
        <v>44</v>
      </c>
      <c r="C267" s="103" t="s">
        <v>1161</v>
      </c>
      <c r="D267" s="15" t="s">
        <v>18</v>
      </c>
      <c r="E267" s="54">
        <v>2</v>
      </c>
      <c r="F267" s="127"/>
      <c r="G267" s="35">
        <f>ROUND(E267*F267,2)</f>
        <v>0</v>
      </c>
      <c r="H267" s="16"/>
      <c r="I267" s="16"/>
    </row>
    <row r="268" spans="1:9" s="17" customFormat="1" ht="20.25">
      <c r="A268" s="25" t="s">
        <v>387</v>
      </c>
      <c r="B268" s="15" t="s">
        <v>44</v>
      </c>
      <c r="C268" s="103" t="s">
        <v>1162</v>
      </c>
      <c r="D268" s="15" t="s">
        <v>18</v>
      </c>
      <c r="E268" s="54">
        <v>8</v>
      </c>
      <c r="F268" s="127"/>
      <c r="G268" s="35">
        <f>ROUND(E268*F268,2)</f>
        <v>0</v>
      </c>
      <c r="H268" s="16"/>
      <c r="I268" s="16"/>
    </row>
    <row r="269" spans="1:9" s="17" customFormat="1" ht="20.25">
      <c r="A269" s="25" t="s">
        <v>388</v>
      </c>
      <c r="B269" s="15" t="s">
        <v>44</v>
      </c>
      <c r="C269" s="103" t="s">
        <v>1163</v>
      </c>
      <c r="D269" s="15" t="s">
        <v>18</v>
      </c>
      <c r="E269" s="54">
        <v>8</v>
      </c>
      <c r="F269" s="127"/>
      <c r="G269" s="35">
        <f>ROUND(E269*F269,2)</f>
        <v>0</v>
      </c>
      <c r="H269" s="16"/>
      <c r="I269" s="16"/>
    </row>
    <row r="270" spans="1:9" s="17" customFormat="1" ht="20.25">
      <c r="A270" s="25" t="s">
        <v>389</v>
      </c>
      <c r="B270" s="15" t="s">
        <v>44</v>
      </c>
      <c r="C270" s="103" t="s">
        <v>1164</v>
      </c>
      <c r="D270" s="15" t="s">
        <v>18</v>
      </c>
      <c r="E270" s="54">
        <v>1</v>
      </c>
      <c r="F270" s="127"/>
      <c r="G270" s="35">
        <f>ROUND(E270*F270,2)</f>
        <v>0</v>
      </c>
      <c r="H270" s="16"/>
      <c r="I270" s="16"/>
    </row>
    <row r="271" spans="1:9" s="17" customFormat="1" ht="14.25" thickBot="1">
      <c r="A271" s="183" t="s">
        <v>16</v>
      </c>
      <c r="B271" s="184"/>
      <c r="C271" s="184"/>
      <c r="D271" s="184"/>
      <c r="E271" s="184"/>
      <c r="F271" s="147"/>
      <c r="G271" s="36">
        <f>SUM(G267:G270)</f>
        <v>0</v>
      </c>
      <c r="H271" s="16"/>
      <c r="I271" s="16"/>
    </row>
    <row r="272" spans="1:9" s="17" customFormat="1" ht="9.75">
      <c r="A272" s="48">
        <v>8</v>
      </c>
      <c r="B272" s="32"/>
      <c r="C272" s="112" t="s">
        <v>390</v>
      </c>
      <c r="D272" s="45"/>
      <c r="E272" s="56"/>
      <c r="F272" s="136"/>
      <c r="G272" s="44"/>
      <c r="H272" s="16"/>
      <c r="I272" s="16"/>
    </row>
    <row r="273" spans="1:9" s="17" customFormat="1" ht="20.25">
      <c r="A273" s="25" t="s">
        <v>391</v>
      </c>
      <c r="B273" s="15" t="s">
        <v>392</v>
      </c>
      <c r="C273" s="103" t="s">
        <v>1165</v>
      </c>
      <c r="D273" s="15" t="s">
        <v>18</v>
      </c>
      <c r="E273" s="54">
        <v>19</v>
      </c>
      <c r="F273" s="127"/>
      <c r="G273" s="35">
        <f aca="true" t="shared" si="6" ref="G273:G278">ROUND(E273*F273,2)</f>
        <v>0</v>
      </c>
      <c r="H273" s="16"/>
      <c r="I273" s="16"/>
    </row>
    <row r="274" spans="1:9" s="17" customFormat="1" ht="20.25">
      <c r="A274" s="25" t="s">
        <v>393</v>
      </c>
      <c r="B274" s="15" t="s">
        <v>392</v>
      </c>
      <c r="C274" s="103" t="s">
        <v>1166</v>
      </c>
      <c r="D274" s="15" t="s">
        <v>18</v>
      </c>
      <c r="E274" s="54">
        <v>2</v>
      </c>
      <c r="F274" s="127"/>
      <c r="G274" s="35">
        <f t="shared" si="6"/>
        <v>0</v>
      </c>
      <c r="H274" s="16"/>
      <c r="I274" s="16"/>
    </row>
    <row r="275" spans="1:9" s="17" customFormat="1" ht="20.25">
      <c r="A275" s="25" t="s">
        <v>394</v>
      </c>
      <c r="B275" s="15" t="s">
        <v>392</v>
      </c>
      <c r="C275" s="103" t="s">
        <v>1167</v>
      </c>
      <c r="D275" s="15" t="s">
        <v>18</v>
      </c>
      <c r="E275" s="54">
        <v>19</v>
      </c>
      <c r="F275" s="127"/>
      <c r="G275" s="35">
        <f t="shared" si="6"/>
        <v>0</v>
      </c>
      <c r="H275" s="16"/>
      <c r="I275" s="16"/>
    </row>
    <row r="276" spans="1:9" s="17" customFormat="1" ht="20.25">
      <c r="A276" s="25" t="s">
        <v>395</v>
      </c>
      <c r="B276" s="15" t="s">
        <v>392</v>
      </c>
      <c r="C276" s="103" t="s">
        <v>1168</v>
      </c>
      <c r="D276" s="15" t="s">
        <v>18</v>
      </c>
      <c r="E276" s="54">
        <v>2</v>
      </c>
      <c r="F276" s="127"/>
      <c r="G276" s="35">
        <f t="shared" si="6"/>
        <v>0</v>
      </c>
      <c r="H276" s="16"/>
      <c r="I276" s="16"/>
    </row>
    <row r="277" spans="1:9" s="17" customFormat="1" ht="20.25">
      <c r="A277" s="25" t="s">
        <v>396</v>
      </c>
      <c r="B277" s="15" t="s">
        <v>392</v>
      </c>
      <c r="C277" s="103" t="s">
        <v>1169</v>
      </c>
      <c r="D277" s="15" t="s">
        <v>18</v>
      </c>
      <c r="E277" s="54">
        <v>2</v>
      </c>
      <c r="F277" s="127"/>
      <c r="G277" s="35">
        <f t="shared" si="6"/>
        <v>0</v>
      </c>
      <c r="H277" s="16"/>
      <c r="I277" s="16"/>
    </row>
    <row r="278" spans="1:9" s="17" customFormat="1" ht="40.5">
      <c r="A278" s="25" t="s">
        <v>397</v>
      </c>
      <c r="B278" s="15" t="s">
        <v>392</v>
      </c>
      <c r="C278" s="103" t="s">
        <v>1170</v>
      </c>
      <c r="D278" s="15" t="s">
        <v>18</v>
      </c>
      <c r="E278" s="54">
        <v>2</v>
      </c>
      <c r="F278" s="127"/>
      <c r="G278" s="35">
        <f t="shared" si="6"/>
        <v>0</v>
      </c>
      <c r="H278" s="16"/>
      <c r="I278" s="16"/>
    </row>
    <row r="279" spans="1:9" s="17" customFormat="1" ht="14.25" thickBot="1">
      <c r="A279" s="183" t="s">
        <v>16</v>
      </c>
      <c r="B279" s="184"/>
      <c r="C279" s="184"/>
      <c r="D279" s="184"/>
      <c r="E279" s="184"/>
      <c r="F279" s="147"/>
      <c r="G279" s="36">
        <f>SUM(G273:G278)</f>
        <v>0</v>
      </c>
      <c r="H279" s="16"/>
      <c r="I279" s="16"/>
    </row>
    <row r="280" spans="1:9" s="17" customFormat="1" ht="9.75">
      <c r="A280" s="48">
        <v>9</v>
      </c>
      <c r="B280" s="32"/>
      <c r="C280" s="112" t="s">
        <v>398</v>
      </c>
      <c r="D280" s="45"/>
      <c r="E280" s="56"/>
      <c r="F280" s="136"/>
      <c r="G280" s="44"/>
      <c r="H280" s="16"/>
      <c r="I280" s="16"/>
    </row>
    <row r="281" spans="1:9" s="17" customFormat="1" ht="9.75">
      <c r="A281" s="73" t="s">
        <v>399</v>
      </c>
      <c r="B281" s="41"/>
      <c r="C281" s="107" t="s">
        <v>400</v>
      </c>
      <c r="D281" s="47"/>
      <c r="E281" s="53"/>
      <c r="F281" s="145"/>
      <c r="G281" s="42"/>
      <c r="H281" s="16"/>
      <c r="I281" s="16"/>
    </row>
    <row r="282" spans="1:9" s="17" customFormat="1" ht="9.75">
      <c r="A282" s="74" t="s">
        <v>401</v>
      </c>
      <c r="B282" s="39"/>
      <c r="C282" s="108" t="s">
        <v>402</v>
      </c>
      <c r="D282" s="47"/>
      <c r="E282" s="53"/>
      <c r="F282" s="145"/>
      <c r="G282" s="42"/>
      <c r="H282" s="16"/>
      <c r="I282" s="16"/>
    </row>
    <row r="283" spans="1:9" s="17" customFormat="1" ht="20.25">
      <c r="A283" s="75" t="s">
        <v>403</v>
      </c>
      <c r="B283" s="15" t="s">
        <v>53</v>
      </c>
      <c r="C283" s="103" t="s">
        <v>1171</v>
      </c>
      <c r="D283" s="15" t="s">
        <v>20</v>
      </c>
      <c r="E283" s="54">
        <v>2</v>
      </c>
      <c r="F283" s="127"/>
      <c r="G283" s="35">
        <f aca="true" t="shared" si="7" ref="G283:G314">ROUND(E283*F283,2)</f>
        <v>0</v>
      </c>
      <c r="H283" s="16"/>
      <c r="I283" s="16"/>
    </row>
    <row r="284" spans="1:9" s="17" customFormat="1" ht="9.75">
      <c r="A284" s="74" t="s">
        <v>404</v>
      </c>
      <c r="B284" s="39"/>
      <c r="C284" s="108" t="s">
        <v>405</v>
      </c>
      <c r="D284" s="47"/>
      <c r="E284" s="53"/>
      <c r="F284" s="145"/>
      <c r="G284" s="42">
        <f t="shared" si="7"/>
        <v>0</v>
      </c>
      <c r="H284" s="16"/>
      <c r="I284" s="16"/>
    </row>
    <row r="285" spans="1:9" s="17" customFormat="1" ht="20.25">
      <c r="A285" s="75" t="s">
        <v>406</v>
      </c>
      <c r="B285" s="15" t="s">
        <v>53</v>
      </c>
      <c r="C285" s="103" t="s">
        <v>1172</v>
      </c>
      <c r="D285" s="15" t="s">
        <v>20</v>
      </c>
      <c r="E285" s="54">
        <v>4</v>
      </c>
      <c r="F285" s="127"/>
      <c r="G285" s="35">
        <f t="shared" si="7"/>
        <v>0</v>
      </c>
      <c r="H285" s="16"/>
      <c r="I285" s="16"/>
    </row>
    <row r="286" spans="1:9" s="17" customFormat="1" ht="20.25">
      <c r="A286" s="75" t="s">
        <v>407</v>
      </c>
      <c r="B286" s="15" t="s">
        <v>53</v>
      </c>
      <c r="C286" s="103" t="s">
        <v>1173</v>
      </c>
      <c r="D286" s="15" t="s">
        <v>20</v>
      </c>
      <c r="E286" s="54">
        <v>4</v>
      </c>
      <c r="F286" s="127"/>
      <c r="G286" s="35">
        <f t="shared" si="7"/>
        <v>0</v>
      </c>
      <c r="H286" s="16"/>
      <c r="I286" s="16"/>
    </row>
    <row r="287" spans="1:9" s="17" customFormat="1" ht="20.25">
      <c r="A287" s="75" t="s">
        <v>408</v>
      </c>
      <c r="B287" s="15" t="s">
        <v>154</v>
      </c>
      <c r="C287" s="103" t="s">
        <v>1174</v>
      </c>
      <c r="D287" s="15" t="s">
        <v>20</v>
      </c>
      <c r="E287" s="54">
        <v>4</v>
      </c>
      <c r="F287" s="127"/>
      <c r="G287" s="35">
        <f t="shared" si="7"/>
        <v>0</v>
      </c>
      <c r="H287" s="16"/>
      <c r="I287" s="16"/>
    </row>
    <row r="288" spans="1:9" s="17" customFormat="1" ht="20.25">
      <c r="A288" s="75" t="s">
        <v>409</v>
      </c>
      <c r="B288" s="15" t="s">
        <v>154</v>
      </c>
      <c r="C288" s="103" t="s">
        <v>1175</v>
      </c>
      <c r="D288" s="15" t="s">
        <v>20</v>
      </c>
      <c r="E288" s="54">
        <v>4</v>
      </c>
      <c r="F288" s="127"/>
      <c r="G288" s="35">
        <f t="shared" si="7"/>
        <v>0</v>
      </c>
      <c r="H288" s="16"/>
      <c r="I288" s="16"/>
    </row>
    <row r="289" spans="1:9" s="17" customFormat="1" ht="9.75">
      <c r="A289" s="74" t="s">
        <v>410</v>
      </c>
      <c r="B289" s="39"/>
      <c r="C289" s="108" t="s">
        <v>411</v>
      </c>
      <c r="D289" s="47"/>
      <c r="E289" s="53"/>
      <c r="F289" s="145"/>
      <c r="G289" s="42"/>
      <c r="H289" s="16"/>
      <c r="I289" s="16"/>
    </row>
    <row r="290" spans="1:9" s="17" customFormat="1" ht="20.25">
      <c r="A290" s="75" t="s">
        <v>412</v>
      </c>
      <c r="B290" s="15" t="s">
        <v>53</v>
      </c>
      <c r="C290" s="103" t="s">
        <v>1176</v>
      </c>
      <c r="D290" s="15" t="s">
        <v>20</v>
      </c>
      <c r="E290" s="54">
        <v>2</v>
      </c>
      <c r="F290" s="127"/>
      <c r="G290" s="35">
        <f t="shared" si="7"/>
        <v>0</v>
      </c>
      <c r="H290" s="16"/>
      <c r="I290" s="16"/>
    </row>
    <row r="291" spans="1:9" s="17" customFormat="1" ht="20.25">
      <c r="A291" s="75" t="s">
        <v>413</v>
      </c>
      <c r="B291" s="15" t="s">
        <v>154</v>
      </c>
      <c r="C291" s="103" t="s">
        <v>1177</v>
      </c>
      <c r="D291" s="15" t="s">
        <v>20</v>
      </c>
      <c r="E291" s="54">
        <v>2</v>
      </c>
      <c r="F291" s="127"/>
      <c r="G291" s="35">
        <f t="shared" si="7"/>
        <v>0</v>
      </c>
      <c r="H291" s="16"/>
      <c r="I291" s="16"/>
    </row>
    <row r="292" spans="1:9" s="17" customFormat="1" ht="9.75">
      <c r="A292" s="74" t="s">
        <v>414</v>
      </c>
      <c r="B292" s="39"/>
      <c r="C292" s="108" t="s">
        <v>415</v>
      </c>
      <c r="D292" s="47"/>
      <c r="E292" s="53"/>
      <c r="F292" s="145"/>
      <c r="G292" s="42"/>
      <c r="H292" s="16"/>
      <c r="I292" s="16"/>
    </row>
    <row r="293" spans="1:9" s="17" customFormat="1" ht="20.25">
      <c r="A293" s="75" t="s">
        <v>416</v>
      </c>
      <c r="B293" s="15" t="s">
        <v>154</v>
      </c>
      <c r="C293" s="103" t="s">
        <v>1178</v>
      </c>
      <c r="D293" s="15" t="s">
        <v>20</v>
      </c>
      <c r="E293" s="54">
        <v>2</v>
      </c>
      <c r="F293" s="127"/>
      <c r="G293" s="35">
        <f t="shared" si="7"/>
        <v>0</v>
      </c>
      <c r="H293" s="16"/>
      <c r="I293" s="16"/>
    </row>
    <row r="294" spans="1:9" s="17" customFormat="1" ht="20.25">
      <c r="A294" s="75" t="s">
        <v>417</v>
      </c>
      <c r="B294" s="15" t="s">
        <v>154</v>
      </c>
      <c r="C294" s="103" t="s">
        <v>1179</v>
      </c>
      <c r="D294" s="15" t="s">
        <v>20</v>
      </c>
      <c r="E294" s="54">
        <v>2</v>
      </c>
      <c r="F294" s="127"/>
      <c r="G294" s="35">
        <f t="shared" si="7"/>
        <v>0</v>
      </c>
      <c r="H294" s="16"/>
      <c r="I294" s="16"/>
    </row>
    <row r="295" spans="1:9" s="17" customFormat="1" ht="20.25">
      <c r="A295" s="75" t="s">
        <v>418</v>
      </c>
      <c r="B295" s="15" t="s">
        <v>154</v>
      </c>
      <c r="C295" s="103" t="s">
        <v>1180</v>
      </c>
      <c r="D295" s="15" t="s">
        <v>20</v>
      </c>
      <c r="E295" s="54">
        <v>2</v>
      </c>
      <c r="F295" s="127"/>
      <c r="G295" s="35">
        <f t="shared" si="7"/>
        <v>0</v>
      </c>
      <c r="H295" s="16"/>
      <c r="I295" s="16"/>
    </row>
    <row r="296" spans="1:9" s="17" customFormat="1" ht="9.75">
      <c r="A296" s="74" t="s">
        <v>419</v>
      </c>
      <c r="B296" s="39"/>
      <c r="C296" s="108" t="s">
        <v>420</v>
      </c>
      <c r="D296" s="47"/>
      <c r="E296" s="53"/>
      <c r="F296" s="145"/>
      <c r="G296" s="42"/>
      <c r="H296" s="16"/>
      <c r="I296" s="16"/>
    </row>
    <row r="297" spans="1:9" s="17" customFormat="1" ht="20.25">
      <c r="A297" s="75" t="s">
        <v>421</v>
      </c>
      <c r="B297" s="15" t="s">
        <v>154</v>
      </c>
      <c r="C297" s="103" t="s">
        <v>1181</v>
      </c>
      <c r="D297" s="15" t="s">
        <v>20</v>
      </c>
      <c r="E297" s="54">
        <v>2</v>
      </c>
      <c r="F297" s="127"/>
      <c r="G297" s="35">
        <f t="shared" si="7"/>
        <v>0</v>
      </c>
      <c r="H297" s="16"/>
      <c r="I297" s="16"/>
    </row>
    <row r="298" spans="1:9" s="17" customFormat="1" ht="9.75">
      <c r="A298" s="74" t="s">
        <v>422</v>
      </c>
      <c r="B298" s="39"/>
      <c r="C298" s="108" t="s">
        <v>423</v>
      </c>
      <c r="D298" s="47"/>
      <c r="E298" s="53"/>
      <c r="F298" s="145"/>
      <c r="G298" s="42"/>
      <c r="H298" s="16"/>
      <c r="I298" s="16"/>
    </row>
    <row r="299" spans="1:9" s="17" customFormat="1" ht="20.25">
      <c r="A299" s="75" t="s">
        <v>424</v>
      </c>
      <c r="B299" s="15" t="s">
        <v>154</v>
      </c>
      <c r="C299" s="103" t="s">
        <v>1182</v>
      </c>
      <c r="D299" s="15" t="s">
        <v>20</v>
      </c>
      <c r="E299" s="54">
        <v>4</v>
      </c>
      <c r="F299" s="127"/>
      <c r="G299" s="35">
        <f t="shared" si="7"/>
        <v>0</v>
      </c>
      <c r="H299" s="16"/>
      <c r="I299" s="16"/>
    </row>
    <row r="300" spans="1:9" s="17" customFormat="1" ht="9.75">
      <c r="A300" s="73" t="s">
        <v>425</v>
      </c>
      <c r="B300" s="41"/>
      <c r="C300" s="107" t="s">
        <v>426</v>
      </c>
      <c r="D300" s="47"/>
      <c r="E300" s="53"/>
      <c r="F300" s="145"/>
      <c r="G300" s="42"/>
      <c r="H300" s="16"/>
      <c r="I300" s="16"/>
    </row>
    <row r="301" spans="1:9" s="17" customFormat="1" ht="20.25">
      <c r="A301" s="75" t="s">
        <v>427</v>
      </c>
      <c r="B301" s="15" t="s">
        <v>53</v>
      </c>
      <c r="C301" s="103" t="s">
        <v>1183</v>
      </c>
      <c r="D301" s="15" t="s">
        <v>20</v>
      </c>
      <c r="E301" s="54">
        <v>4</v>
      </c>
      <c r="F301" s="127"/>
      <c r="G301" s="35">
        <f t="shared" si="7"/>
        <v>0</v>
      </c>
      <c r="H301" s="16"/>
      <c r="I301" s="16"/>
    </row>
    <row r="302" spans="1:9" s="17" customFormat="1" ht="20.25">
      <c r="A302" s="75" t="s">
        <v>428</v>
      </c>
      <c r="B302" s="15" t="s">
        <v>154</v>
      </c>
      <c r="C302" s="103" t="s">
        <v>1184</v>
      </c>
      <c r="D302" s="15" t="s">
        <v>20</v>
      </c>
      <c r="E302" s="54">
        <v>4</v>
      </c>
      <c r="F302" s="127"/>
      <c r="G302" s="35">
        <f t="shared" si="7"/>
        <v>0</v>
      </c>
      <c r="H302" s="16"/>
      <c r="I302" s="16"/>
    </row>
    <row r="303" spans="1:9" s="17" customFormat="1" ht="9.75">
      <c r="A303" s="73" t="s">
        <v>429</v>
      </c>
      <c r="B303" s="41"/>
      <c r="C303" s="107" t="s">
        <v>430</v>
      </c>
      <c r="D303" s="47"/>
      <c r="E303" s="53"/>
      <c r="F303" s="145"/>
      <c r="G303" s="42"/>
      <c r="H303" s="16"/>
      <c r="I303" s="16"/>
    </row>
    <row r="304" spans="1:9" s="17" customFormat="1" ht="9.75">
      <c r="A304" s="74" t="s">
        <v>431</v>
      </c>
      <c r="B304" s="39"/>
      <c r="C304" s="108" t="s">
        <v>432</v>
      </c>
      <c r="D304" s="47"/>
      <c r="E304" s="53"/>
      <c r="F304" s="145"/>
      <c r="G304" s="42"/>
      <c r="H304" s="16"/>
      <c r="I304" s="16"/>
    </row>
    <row r="305" spans="1:9" s="17" customFormat="1" ht="20.25">
      <c r="A305" s="75" t="s">
        <v>433</v>
      </c>
      <c r="B305" s="15" t="s">
        <v>53</v>
      </c>
      <c r="C305" s="103" t="s">
        <v>1185</v>
      </c>
      <c r="D305" s="15" t="s">
        <v>20</v>
      </c>
      <c r="E305" s="54">
        <v>4</v>
      </c>
      <c r="F305" s="127"/>
      <c r="G305" s="35">
        <f t="shared" si="7"/>
        <v>0</v>
      </c>
      <c r="H305" s="16"/>
      <c r="I305" s="16"/>
    </row>
    <row r="306" spans="1:9" s="17" customFormat="1" ht="30">
      <c r="A306" s="75" t="s">
        <v>434</v>
      </c>
      <c r="B306" s="15" t="s">
        <v>154</v>
      </c>
      <c r="C306" s="103" t="s">
        <v>1186</v>
      </c>
      <c r="D306" s="15" t="s">
        <v>20</v>
      </c>
      <c r="E306" s="54">
        <v>4</v>
      </c>
      <c r="F306" s="127"/>
      <c r="G306" s="35">
        <f t="shared" si="7"/>
        <v>0</v>
      </c>
      <c r="H306" s="16"/>
      <c r="I306" s="16"/>
    </row>
    <row r="307" spans="1:9" s="17" customFormat="1" ht="9.75">
      <c r="A307" s="74" t="s">
        <v>435</v>
      </c>
      <c r="B307" s="39"/>
      <c r="C307" s="108" t="s">
        <v>436</v>
      </c>
      <c r="D307" s="47"/>
      <c r="E307" s="53"/>
      <c r="F307" s="145"/>
      <c r="G307" s="42"/>
      <c r="H307" s="16"/>
      <c r="I307" s="16"/>
    </row>
    <row r="308" spans="1:9" s="17" customFormat="1" ht="20.25">
      <c r="A308" s="75" t="s">
        <v>437</v>
      </c>
      <c r="B308" s="15" t="s">
        <v>154</v>
      </c>
      <c r="C308" s="103" t="s">
        <v>1187</v>
      </c>
      <c r="D308" s="15" t="s">
        <v>20</v>
      </c>
      <c r="E308" s="54">
        <v>4</v>
      </c>
      <c r="F308" s="127"/>
      <c r="G308" s="35">
        <f t="shared" si="7"/>
        <v>0</v>
      </c>
      <c r="H308" s="16"/>
      <c r="I308" s="16"/>
    </row>
    <row r="309" spans="1:9" s="17" customFormat="1" ht="9.75">
      <c r="A309" s="74" t="s">
        <v>438</v>
      </c>
      <c r="B309" s="39"/>
      <c r="C309" s="108" t="s">
        <v>439</v>
      </c>
      <c r="D309" s="47"/>
      <c r="E309" s="53"/>
      <c r="F309" s="145"/>
      <c r="G309" s="42"/>
      <c r="H309" s="16"/>
      <c r="I309" s="16"/>
    </row>
    <row r="310" spans="1:9" s="17" customFormat="1" ht="20.25">
      <c r="A310" s="75" t="s">
        <v>440</v>
      </c>
      <c r="B310" s="15" t="s">
        <v>154</v>
      </c>
      <c r="C310" s="103" t="s">
        <v>1188</v>
      </c>
      <c r="D310" s="15" t="s">
        <v>20</v>
      </c>
      <c r="E310" s="54">
        <v>14</v>
      </c>
      <c r="F310" s="127"/>
      <c r="G310" s="35">
        <f t="shared" si="7"/>
        <v>0</v>
      </c>
      <c r="H310" s="16"/>
      <c r="I310" s="16"/>
    </row>
    <row r="311" spans="1:9" s="17" customFormat="1" ht="9.75">
      <c r="A311" s="74" t="s">
        <v>441</v>
      </c>
      <c r="B311" s="39"/>
      <c r="C311" s="108" t="s">
        <v>442</v>
      </c>
      <c r="D311" s="47"/>
      <c r="E311" s="53"/>
      <c r="F311" s="145"/>
      <c r="G311" s="42"/>
      <c r="H311" s="16"/>
      <c r="I311" s="16"/>
    </row>
    <row r="312" spans="1:9" s="17" customFormat="1" ht="20.25">
      <c r="A312" s="75" t="s">
        <v>443</v>
      </c>
      <c r="B312" s="15" t="s">
        <v>154</v>
      </c>
      <c r="C312" s="103" t="s">
        <v>1189</v>
      </c>
      <c r="D312" s="15" t="s">
        <v>20</v>
      </c>
      <c r="E312" s="54">
        <v>2</v>
      </c>
      <c r="F312" s="127"/>
      <c r="G312" s="35">
        <f t="shared" si="7"/>
        <v>0</v>
      </c>
      <c r="H312" s="16"/>
      <c r="I312" s="16"/>
    </row>
    <row r="313" spans="1:9" s="17" customFormat="1" ht="9.75">
      <c r="A313" s="74" t="s">
        <v>444</v>
      </c>
      <c r="B313" s="39"/>
      <c r="C313" s="108" t="s">
        <v>445</v>
      </c>
      <c r="D313" s="187"/>
      <c r="E313" s="188"/>
      <c r="F313" s="145"/>
      <c r="G313" s="189"/>
      <c r="H313" s="16"/>
      <c r="I313" s="16"/>
    </row>
    <row r="314" spans="1:9" s="17" customFormat="1" ht="20.25">
      <c r="A314" s="75" t="s">
        <v>446</v>
      </c>
      <c r="B314" s="15" t="s">
        <v>281</v>
      </c>
      <c r="C314" s="103" t="s">
        <v>1190</v>
      </c>
      <c r="D314" s="15" t="s">
        <v>20</v>
      </c>
      <c r="E314" s="54">
        <v>1</v>
      </c>
      <c r="F314" s="127"/>
      <c r="G314" s="35">
        <f t="shared" si="7"/>
        <v>0</v>
      </c>
      <c r="H314" s="16"/>
      <c r="I314" s="16"/>
    </row>
    <row r="315" spans="1:9" s="17" customFormat="1" ht="9.75">
      <c r="A315" s="73" t="s">
        <v>447</v>
      </c>
      <c r="B315" s="41"/>
      <c r="C315" s="107" t="s">
        <v>448</v>
      </c>
      <c r="D315" s="47"/>
      <c r="E315" s="53"/>
      <c r="F315" s="145"/>
      <c r="G315" s="42"/>
      <c r="H315" s="16"/>
      <c r="I315" s="16"/>
    </row>
    <row r="316" spans="1:9" s="17" customFormat="1" ht="9.75">
      <c r="A316" s="74" t="s">
        <v>449</v>
      </c>
      <c r="B316" s="39"/>
      <c r="C316" s="108" t="s">
        <v>450</v>
      </c>
      <c r="D316" s="47"/>
      <c r="E316" s="53"/>
      <c r="F316" s="145"/>
      <c r="G316" s="42"/>
      <c r="H316" s="16"/>
      <c r="I316" s="16"/>
    </row>
    <row r="317" spans="1:9" s="17" customFormat="1" ht="20.25">
      <c r="A317" s="75" t="s">
        <v>451</v>
      </c>
      <c r="B317" s="15" t="s">
        <v>44</v>
      </c>
      <c r="C317" s="103" t="s">
        <v>1191</v>
      </c>
      <c r="D317" s="15" t="s">
        <v>20</v>
      </c>
      <c r="E317" s="54">
        <v>3</v>
      </c>
      <c r="F317" s="127"/>
      <c r="G317" s="35">
        <f aca="true" t="shared" si="8" ref="G317:G327">ROUND(E317*F317,2)</f>
        <v>0</v>
      </c>
      <c r="H317" s="16"/>
      <c r="I317" s="16"/>
    </row>
    <row r="318" spans="1:9" s="17" customFormat="1" ht="9.75">
      <c r="A318" s="74" t="s">
        <v>452</v>
      </c>
      <c r="B318" s="39"/>
      <c r="C318" s="108" t="s">
        <v>453</v>
      </c>
      <c r="D318" s="47"/>
      <c r="E318" s="53"/>
      <c r="F318" s="145"/>
      <c r="G318" s="42"/>
      <c r="H318" s="16"/>
      <c r="I318" s="16"/>
    </row>
    <row r="319" spans="1:9" s="17" customFormat="1" ht="20.25">
      <c r="A319" s="75" t="s">
        <v>454</v>
      </c>
      <c r="B319" s="15" t="s">
        <v>154</v>
      </c>
      <c r="C319" s="103" t="s">
        <v>1192</v>
      </c>
      <c r="D319" s="15" t="s">
        <v>20</v>
      </c>
      <c r="E319" s="54">
        <v>3</v>
      </c>
      <c r="F319" s="127"/>
      <c r="G319" s="35">
        <f t="shared" si="8"/>
        <v>0</v>
      </c>
      <c r="H319" s="16"/>
      <c r="I319" s="16"/>
    </row>
    <row r="320" spans="1:9" s="17" customFormat="1" ht="9.75">
      <c r="A320" s="73" t="s">
        <v>455</v>
      </c>
      <c r="B320" s="41"/>
      <c r="C320" s="107" t="s">
        <v>456</v>
      </c>
      <c r="D320" s="47"/>
      <c r="E320" s="53"/>
      <c r="F320" s="145"/>
      <c r="G320" s="42"/>
      <c r="H320" s="16"/>
      <c r="I320" s="16"/>
    </row>
    <row r="321" spans="1:9" s="17" customFormat="1" ht="20.25">
      <c r="A321" s="75" t="s">
        <v>457</v>
      </c>
      <c r="B321" s="15" t="s">
        <v>154</v>
      </c>
      <c r="C321" s="103" t="s">
        <v>1193</v>
      </c>
      <c r="D321" s="15" t="s">
        <v>96</v>
      </c>
      <c r="E321" s="54">
        <v>700</v>
      </c>
      <c r="F321" s="127"/>
      <c r="G321" s="35">
        <f t="shared" si="8"/>
        <v>0</v>
      </c>
      <c r="H321" s="16"/>
      <c r="I321" s="16"/>
    </row>
    <row r="322" spans="1:9" s="17" customFormat="1" ht="30">
      <c r="A322" s="75" t="s">
        <v>458</v>
      </c>
      <c r="B322" s="15" t="s">
        <v>154</v>
      </c>
      <c r="C322" s="103" t="s">
        <v>1194</v>
      </c>
      <c r="D322" s="15" t="s">
        <v>96</v>
      </c>
      <c r="E322" s="54">
        <v>700</v>
      </c>
      <c r="F322" s="127"/>
      <c r="G322" s="35">
        <f t="shared" si="8"/>
        <v>0</v>
      </c>
      <c r="H322" s="16"/>
      <c r="I322" s="16"/>
    </row>
    <row r="323" spans="1:9" s="17" customFormat="1" ht="30">
      <c r="A323" s="75" t="s">
        <v>459</v>
      </c>
      <c r="B323" s="15" t="s">
        <v>154</v>
      </c>
      <c r="C323" s="103" t="s">
        <v>1195</v>
      </c>
      <c r="D323" s="15" t="s">
        <v>96</v>
      </c>
      <c r="E323" s="54">
        <v>700</v>
      </c>
      <c r="F323" s="127"/>
      <c r="G323" s="35">
        <f t="shared" si="8"/>
        <v>0</v>
      </c>
      <c r="H323" s="16"/>
      <c r="I323" s="16"/>
    </row>
    <row r="324" spans="1:9" s="17" customFormat="1" ht="9.75">
      <c r="A324" s="73" t="s">
        <v>460</v>
      </c>
      <c r="B324" s="41"/>
      <c r="C324" s="107" t="s">
        <v>461</v>
      </c>
      <c r="D324" s="47"/>
      <c r="E324" s="53"/>
      <c r="F324" s="145"/>
      <c r="G324" s="42"/>
      <c r="H324" s="16"/>
      <c r="I324" s="16"/>
    </row>
    <row r="325" spans="1:9" s="17" customFormat="1" ht="20.25">
      <c r="A325" s="75" t="s">
        <v>462</v>
      </c>
      <c r="B325" s="15" t="s">
        <v>154</v>
      </c>
      <c r="C325" s="103" t="s">
        <v>1196</v>
      </c>
      <c r="D325" s="15" t="s">
        <v>96</v>
      </c>
      <c r="E325" s="54">
        <v>170</v>
      </c>
      <c r="F325" s="127"/>
      <c r="G325" s="35">
        <f t="shared" si="8"/>
        <v>0</v>
      </c>
      <c r="H325" s="16"/>
      <c r="I325" s="16"/>
    </row>
    <row r="326" spans="1:9" s="17" customFormat="1" ht="20.25">
      <c r="A326" s="75" t="s">
        <v>463</v>
      </c>
      <c r="B326" s="15" t="s">
        <v>154</v>
      </c>
      <c r="C326" s="103" t="s">
        <v>1193</v>
      </c>
      <c r="D326" s="15" t="s">
        <v>96</v>
      </c>
      <c r="E326" s="54">
        <v>170</v>
      </c>
      <c r="F326" s="127"/>
      <c r="G326" s="35">
        <f t="shared" si="8"/>
        <v>0</v>
      </c>
      <c r="H326" s="16"/>
      <c r="I326" s="16"/>
    </row>
    <row r="327" spans="1:9" s="17" customFormat="1" ht="30">
      <c r="A327" s="75" t="s">
        <v>464</v>
      </c>
      <c r="B327" s="15" t="s">
        <v>154</v>
      </c>
      <c r="C327" s="103" t="s">
        <v>1194</v>
      </c>
      <c r="D327" s="15" t="s">
        <v>96</v>
      </c>
      <c r="E327" s="54">
        <v>170</v>
      </c>
      <c r="F327" s="127"/>
      <c r="G327" s="35">
        <f t="shared" si="8"/>
        <v>0</v>
      </c>
      <c r="H327" s="16"/>
      <c r="I327" s="16"/>
    </row>
    <row r="328" spans="1:9" s="17" customFormat="1" ht="30">
      <c r="A328" s="75" t="s">
        <v>465</v>
      </c>
      <c r="B328" s="15" t="s">
        <v>154</v>
      </c>
      <c r="C328" s="103" t="s">
        <v>1195</v>
      </c>
      <c r="D328" s="15" t="s">
        <v>96</v>
      </c>
      <c r="E328" s="54">
        <v>170</v>
      </c>
      <c r="F328" s="127"/>
      <c r="G328" s="35">
        <f>ROUND(E328*F328,2)</f>
        <v>0</v>
      </c>
      <c r="H328" s="16"/>
      <c r="I328" s="16"/>
    </row>
    <row r="329" spans="1:9" s="17" customFormat="1" ht="20.25">
      <c r="A329" s="75" t="s">
        <v>466</v>
      </c>
      <c r="B329" s="15" t="s">
        <v>154</v>
      </c>
      <c r="C329" s="103" t="s">
        <v>1197</v>
      </c>
      <c r="D329" s="15" t="s">
        <v>19</v>
      </c>
      <c r="E329" s="54">
        <v>1</v>
      </c>
      <c r="F329" s="127"/>
      <c r="G329" s="35">
        <f>ROUND(E329*F329,2)</f>
        <v>0</v>
      </c>
      <c r="H329" s="16"/>
      <c r="I329" s="16"/>
    </row>
    <row r="330" spans="1:9" s="17" customFormat="1" ht="14.25" thickBot="1">
      <c r="A330" s="183" t="s">
        <v>16</v>
      </c>
      <c r="B330" s="184"/>
      <c r="C330" s="184"/>
      <c r="D330" s="184"/>
      <c r="E330" s="184"/>
      <c r="F330" s="147"/>
      <c r="G330" s="36">
        <f>SUM(G283:G329)</f>
        <v>0</v>
      </c>
      <c r="H330" s="16"/>
      <c r="I330" s="16"/>
    </row>
    <row r="331" spans="1:6" s="9" customFormat="1" ht="13.5">
      <c r="A331" s="95"/>
      <c r="B331" s="11"/>
      <c r="C331" s="106"/>
      <c r="E331" s="58"/>
      <c r="F331" s="140"/>
    </row>
    <row r="332" spans="1:7" s="9" customFormat="1" ht="14.25" thickBot="1">
      <c r="A332" s="95"/>
      <c r="B332" s="11"/>
      <c r="C332" s="106"/>
      <c r="D332" s="7"/>
      <c r="E332" s="59"/>
      <c r="F332" s="134"/>
      <c r="G332" s="13"/>
    </row>
    <row r="333" spans="1:7" s="9" customFormat="1" ht="14.25" thickBot="1">
      <c r="A333" s="95"/>
      <c r="B333" s="11"/>
      <c r="C333" s="106"/>
      <c r="D333" s="148" t="s">
        <v>21</v>
      </c>
      <c r="E333" s="68"/>
      <c r="F333" s="141"/>
      <c r="G333" s="149">
        <f>G330+G279+G271+G265+G256+G221+G194+G120+G66</f>
        <v>0</v>
      </c>
    </row>
    <row r="334" spans="1:7" s="9" customFormat="1" ht="13.5">
      <c r="A334" s="95"/>
      <c r="B334" s="11"/>
      <c r="C334" s="106"/>
      <c r="D334" s="7"/>
      <c r="E334" s="59"/>
      <c r="F334" s="129"/>
      <c r="G334" s="13"/>
    </row>
    <row r="335" ht="13.5">
      <c r="A335" s="95"/>
    </row>
    <row r="336" ht="13.5">
      <c r="A336" s="95"/>
    </row>
    <row r="337" ht="13.5">
      <c r="A337" s="95"/>
    </row>
    <row r="338" ht="13.5">
      <c r="A338" s="95"/>
    </row>
    <row r="339" ht="13.5">
      <c r="A339" s="95"/>
    </row>
    <row r="340" ht="13.5">
      <c r="A340" s="95"/>
    </row>
    <row r="341" ht="13.5">
      <c r="A341" s="95"/>
    </row>
    <row r="342" ht="13.5">
      <c r="A342" s="95"/>
    </row>
    <row r="343" ht="13.5">
      <c r="A343" s="95"/>
    </row>
    <row r="344" ht="13.5">
      <c r="A344" s="95"/>
    </row>
    <row r="345" ht="13.5">
      <c r="A345" s="95"/>
    </row>
    <row r="346" ht="13.5">
      <c r="A346" s="95"/>
    </row>
    <row r="347" ht="13.5">
      <c r="A347" s="95"/>
    </row>
    <row r="348" ht="13.5">
      <c r="A348" s="95"/>
    </row>
    <row r="349" ht="13.5">
      <c r="A349" s="95"/>
    </row>
    <row r="350" ht="13.5">
      <c r="A350" s="95"/>
    </row>
    <row r="351" ht="13.5">
      <c r="A351" s="95"/>
    </row>
    <row r="352" ht="13.5">
      <c r="A352" s="95"/>
    </row>
    <row r="353" ht="13.5">
      <c r="A353" s="95"/>
    </row>
    <row r="354" ht="13.5">
      <c r="A354" s="95"/>
    </row>
    <row r="355" ht="13.5">
      <c r="A355" s="95"/>
    </row>
    <row r="356" ht="13.5">
      <c r="A356" s="95"/>
    </row>
    <row r="357" ht="13.5">
      <c r="A357" s="95"/>
    </row>
    <row r="358" ht="13.5">
      <c r="A358" s="95"/>
    </row>
    <row r="359" ht="13.5">
      <c r="A359" s="95"/>
    </row>
    <row r="360" ht="13.5">
      <c r="A360" s="95"/>
    </row>
    <row r="361" ht="13.5">
      <c r="A361" s="95"/>
    </row>
    <row r="362" ht="13.5">
      <c r="A362" s="95"/>
    </row>
    <row r="363" ht="13.5">
      <c r="A363" s="95"/>
    </row>
    <row r="364" ht="13.5">
      <c r="A364" s="95"/>
    </row>
    <row r="365" ht="13.5">
      <c r="A365" s="95"/>
    </row>
    <row r="366" ht="13.5">
      <c r="A366" s="95"/>
    </row>
    <row r="367" ht="13.5">
      <c r="A367" s="95"/>
    </row>
    <row r="368" ht="13.5">
      <c r="A368" s="95"/>
    </row>
    <row r="369" ht="13.5">
      <c r="A369" s="95"/>
    </row>
    <row r="370" ht="13.5">
      <c r="A370" s="95"/>
    </row>
    <row r="371" ht="13.5">
      <c r="A371" s="95"/>
    </row>
    <row r="372" ht="13.5">
      <c r="A372" s="95"/>
    </row>
    <row r="373" ht="13.5">
      <c r="A373" s="95"/>
    </row>
    <row r="374" ht="13.5">
      <c r="A374" s="95"/>
    </row>
    <row r="375" ht="13.5">
      <c r="A375" s="95"/>
    </row>
    <row r="376" ht="13.5">
      <c r="A376" s="95"/>
    </row>
    <row r="377" ht="13.5">
      <c r="A377" s="95"/>
    </row>
    <row r="378" ht="13.5">
      <c r="A378" s="95"/>
    </row>
    <row r="379" ht="13.5">
      <c r="A379" s="95"/>
    </row>
    <row r="380" ht="13.5">
      <c r="A380" s="95"/>
    </row>
    <row r="381" ht="13.5">
      <c r="A381" s="95"/>
    </row>
    <row r="382" ht="13.5">
      <c r="A382" s="95"/>
    </row>
    <row r="383" ht="13.5">
      <c r="A383" s="95"/>
    </row>
    <row r="384" ht="13.5">
      <c r="A384" s="95"/>
    </row>
    <row r="385" ht="13.5">
      <c r="A385" s="95"/>
    </row>
    <row r="386" ht="13.5">
      <c r="A386" s="95"/>
    </row>
    <row r="387" ht="13.5">
      <c r="A387" s="95"/>
    </row>
    <row r="388" ht="13.5">
      <c r="A388" s="95"/>
    </row>
    <row r="389" ht="13.5">
      <c r="A389" s="95"/>
    </row>
    <row r="390" ht="13.5">
      <c r="A390" s="95"/>
    </row>
    <row r="391" ht="13.5">
      <c r="A391" s="95"/>
    </row>
    <row r="392" ht="13.5">
      <c r="A392" s="95"/>
    </row>
    <row r="393" ht="13.5">
      <c r="A393" s="95"/>
    </row>
    <row r="394" ht="13.5">
      <c r="A394" s="95"/>
    </row>
    <row r="395" ht="13.5">
      <c r="A395" s="95"/>
    </row>
    <row r="396" ht="13.5">
      <c r="A396" s="95"/>
    </row>
    <row r="397" ht="13.5">
      <c r="A397" s="95"/>
    </row>
    <row r="398" ht="13.5">
      <c r="A398" s="95"/>
    </row>
    <row r="399" ht="13.5">
      <c r="A399" s="95"/>
    </row>
    <row r="400" ht="13.5">
      <c r="A400" s="95"/>
    </row>
    <row r="401" ht="13.5">
      <c r="A401" s="95"/>
    </row>
    <row r="402" ht="13.5">
      <c r="A402" s="95"/>
    </row>
    <row r="403" ht="13.5">
      <c r="A403" s="95"/>
    </row>
    <row r="404" ht="13.5">
      <c r="A404" s="95"/>
    </row>
    <row r="405" ht="13.5">
      <c r="A405" s="95"/>
    </row>
    <row r="406" ht="13.5">
      <c r="A406" s="95"/>
    </row>
    <row r="407" ht="13.5">
      <c r="A407" s="95"/>
    </row>
    <row r="408" ht="13.5">
      <c r="A408" s="95"/>
    </row>
    <row r="409" ht="13.5">
      <c r="A409" s="95"/>
    </row>
    <row r="410" ht="13.5">
      <c r="A410" s="95"/>
    </row>
    <row r="411" ht="13.5">
      <c r="A411" s="95"/>
    </row>
    <row r="412" ht="13.5">
      <c r="A412" s="95"/>
    </row>
    <row r="413" ht="13.5">
      <c r="A413" s="95"/>
    </row>
    <row r="414" ht="13.5">
      <c r="A414" s="95"/>
    </row>
    <row r="415" ht="13.5">
      <c r="A415" s="95"/>
    </row>
    <row r="416" ht="13.5">
      <c r="A416" s="95"/>
    </row>
    <row r="417" ht="13.5">
      <c r="A417" s="95"/>
    </row>
    <row r="418" ht="13.5">
      <c r="A418" s="95"/>
    </row>
    <row r="419" ht="13.5">
      <c r="A419" s="95"/>
    </row>
    <row r="420" ht="13.5">
      <c r="A420" s="95"/>
    </row>
    <row r="421" ht="13.5">
      <c r="A421" s="95"/>
    </row>
    <row r="422" ht="13.5">
      <c r="A422" s="95"/>
    </row>
    <row r="423" ht="13.5">
      <c r="A423" s="95"/>
    </row>
    <row r="424" ht="13.5">
      <c r="A424" s="95"/>
    </row>
    <row r="425" ht="13.5">
      <c r="A425" s="95"/>
    </row>
    <row r="426" ht="13.5">
      <c r="A426" s="95"/>
    </row>
    <row r="427" ht="13.5">
      <c r="A427" s="95"/>
    </row>
    <row r="428" ht="13.5">
      <c r="A428" s="95"/>
    </row>
    <row r="429" ht="13.5">
      <c r="A429" s="95"/>
    </row>
    <row r="430" ht="13.5">
      <c r="A430" s="95"/>
    </row>
    <row r="431" ht="13.5">
      <c r="A431" s="95"/>
    </row>
    <row r="432" ht="13.5">
      <c r="A432" s="95"/>
    </row>
    <row r="433" ht="13.5">
      <c r="A433" s="95"/>
    </row>
    <row r="434" ht="13.5">
      <c r="A434" s="95"/>
    </row>
    <row r="435" ht="13.5">
      <c r="A435" s="95"/>
    </row>
    <row r="436" ht="13.5">
      <c r="A436" s="95"/>
    </row>
    <row r="437" ht="13.5">
      <c r="A437" s="95"/>
    </row>
    <row r="438" ht="13.5">
      <c r="A438" s="95"/>
    </row>
    <row r="439" ht="13.5">
      <c r="A439" s="95"/>
    </row>
    <row r="440" ht="13.5">
      <c r="A440" s="95"/>
    </row>
    <row r="441" ht="13.5">
      <c r="A441" s="95"/>
    </row>
    <row r="442" ht="13.5">
      <c r="A442" s="95"/>
    </row>
    <row r="443" ht="13.5">
      <c r="A443" s="95"/>
    </row>
    <row r="444" ht="13.5">
      <c r="A444" s="95"/>
    </row>
    <row r="445" ht="13.5">
      <c r="A445" s="95"/>
    </row>
    <row r="446" ht="13.5">
      <c r="A446" s="95"/>
    </row>
    <row r="447" ht="13.5">
      <c r="A447" s="95"/>
    </row>
    <row r="448" ht="13.5">
      <c r="A448" s="95"/>
    </row>
    <row r="449" ht="13.5">
      <c r="A449" s="95"/>
    </row>
    <row r="450" ht="13.5">
      <c r="A450" s="95"/>
    </row>
    <row r="451" ht="13.5">
      <c r="A451" s="95"/>
    </row>
    <row r="452" ht="13.5">
      <c r="A452" s="95"/>
    </row>
    <row r="453" ht="13.5">
      <c r="A453" s="95"/>
    </row>
    <row r="454" ht="13.5">
      <c r="A454" s="95"/>
    </row>
    <row r="455" ht="13.5">
      <c r="A455" s="95"/>
    </row>
    <row r="456" ht="13.5">
      <c r="A456" s="95"/>
    </row>
    <row r="457" ht="13.5">
      <c r="A457" s="95"/>
    </row>
    <row r="458" ht="13.5">
      <c r="A458" s="95"/>
    </row>
    <row r="459" ht="13.5">
      <c r="A459" s="95"/>
    </row>
    <row r="460" ht="13.5">
      <c r="A460" s="95"/>
    </row>
    <row r="461" ht="13.5">
      <c r="A461" s="95"/>
    </row>
    <row r="462" ht="13.5">
      <c r="A462" s="95"/>
    </row>
    <row r="463" ht="13.5">
      <c r="A463" s="95"/>
    </row>
    <row r="464" ht="13.5">
      <c r="A464" s="95"/>
    </row>
    <row r="465" ht="13.5">
      <c r="A465" s="95"/>
    </row>
    <row r="466" ht="13.5">
      <c r="A466" s="95"/>
    </row>
    <row r="467" ht="13.5">
      <c r="A467" s="95"/>
    </row>
    <row r="468" ht="13.5">
      <c r="A468" s="95"/>
    </row>
    <row r="469" ht="13.5">
      <c r="A469" s="95"/>
    </row>
    <row r="470" ht="13.5">
      <c r="A470" s="95"/>
    </row>
    <row r="471" ht="13.5">
      <c r="A471" s="95"/>
    </row>
    <row r="472" ht="13.5">
      <c r="A472" s="95"/>
    </row>
    <row r="473" ht="13.5">
      <c r="A473" s="95"/>
    </row>
    <row r="474" ht="13.5">
      <c r="A474" s="95"/>
    </row>
    <row r="475" ht="13.5">
      <c r="A475" s="95"/>
    </row>
    <row r="476" ht="13.5">
      <c r="A476" s="95"/>
    </row>
    <row r="477" ht="13.5">
      <c r="A477" s="95"/>
    </row>
    <row r="478" ht="13.5">
      <c r="A478" s="95"/>
    </row>
    <row r="479" ht="13.5">
      <c r="A479" s="95"/>
    </row>
    <row r="480" ht="13.5">
      <c r="A480" s="95"/>
    </row>
    <row r="481" ht="13.5">
      <c r="A481" s="95"/>
    </row>
    <row r="482" ht="13.5">
      <c r="A482" s="95"/>
    </row>
    <row r="483" ht="13.5">
      <c r="A483" s="95"/>
    </row>
    <row r="484" ht="13.5">
      <c r="A484" s="95"/>
    </row>
    <row r="485" ht="13.5">
      <c r="A485" s="95"/>
    </row>
    <row r="486" ht="13.5">
      <c r="A486" s="95"/>
    </row>
    <row r="487" ht="13.5">
      <c r="A487" s="95"/>
    </row>
    <row r="488" ht="13.5">
      <c r="A488" s="95"/>
    </row>
    <row r="489" ht="13.5">
      <c r="A489" s="95"/>
    </row>
    <row r="490" ht="13.5">
      <c r="A490" s="95"/>
    </row>
    <row r="491" ht="13.5">
      <c r="A491" s="95"/>
    </row>
    <row r="492" ht="13.5">
      <c r="A492" s="95"/>
    </row>
    <row r="493" ht="13.5">
      <c r="A493" s="95"/>
    </row>
    <row r="494" ht="13.5">
      <c r="A494" s="95"/>
    </row>
    <row r="495" ht="13.5">
      <c r="A495" s="95"/>
    </row>
    <row r="496" ht="13.5">
      <c r="A496" s="95"/>
    </row>
    <row r="497" ht="13.5">
      <c r="A497" s="95"/>
    </row>
    <row r="498" ht="13.5">
      <c r="A498" s="95"/>
    </row>
    <row r="499" ht="13.5">
      <c r="A499" s="95"/>
    </row>
    <row r="500" ht="13.5">
      <c r="A500" s="95"/>
    </row>
    <row r="501" ht="13.5">
      <c r="A501" s="95"/>
    </row>
    <row r="502" ht="13.5">
      <c r="A502" s="95"/>
    </row>
    <row r="503" ht="13.5">
      <c r="A503" s="95"/>
    </row>
    <row r="504" ht="13.5">
      <c r="A504" s="95"/>
    </row>
    <row r="505" ht="13.5">
      <c r="A505" s="95"/>
    </row>
    <row r="506" ht="13.5">
      <c r="A506" s="95"/>
    </row>
    <row r="507" ht="13.5">
      <c r="A507" s="95"/>
    </row>
    <row r="508" ht="13.5">
      <c r="A508" s="95"/>
    </row>
    <row r="509" ht="13.5">
      <c r="A509" s="95"/>
    </row>
    <row r="510" ht="13.5">
      <c r="A510" s="95"/>
    </row>
    <row r="511" ht="13.5">
      <c r="A511" s="95"/>
    </row>
    <row r="512" ht="13.5">
      <c r="A512" s="95"/>
    </row>
    <row r="513" ht="13.5">
      <c r="A513" s="95"/>
    </row>
    <row r="514" ht="13.5">
      <c r="A514" s="95"/>
    </row>
    <row r="515" ht="13.5">
      <c r="A515" s="95"/>
    </row>
    <row r="516" ht="13.5">
      <c r="A516" s="95"/>
    </row>
    <row r="517" ht="13.5">
      <c r="A517" s="95"/>
    </row>
    <row r="518" ht="13.5">
      <c r="A518" s="95"/>
    </row>
    <row r="519" ht="13.5">
      <c r="A519" s="95"/>
    </row>
    <row r="520" ht="13.5">
      <c r="A520" s="95"/>
    </row>
    <row r="521" ht="13.5">
      <c r="A521" s="95"/>
    </row>
    <row r="522" ht="13.5">
      <c r="A522" s="95"/>
    </row>
    <row r="523" ht="13.5">
      <c r="A523" s="95"/>
    </row>
    <row r="524" ht="13.5">
      <c r="A524" s="95"/>
    </row>
    <row r="525" ht="13.5">
      <c r="A525" s="95"/>
    </row>
    <row r="526" ht="13.5">
      <c r="A526" s="95"/>
    </row>
    <row r="527" ht="13.5">
      <c r="A527" s="95"/>
    </row>
    <row r="528" ht="13.5">
      <c r="A528" s="95"/>
    </row>
    <row r="529" ht="13.5">
      <c r="A529" s="95"/>
    </row>
    <row r="530" ht="13.5">
      <c r="A530" s="95"/>
    </row>
    <row r="531" ht="13.5">
      <c r="A531" s="95"/>
    </row>
    <row r="532" ht="13.5">
      <c r="A532" s="95"/>
    </row>
    <row r="533" ht="13.5">
      <c r="A533" s="95"/>
    </row>
    <row r="534" ht="13.5">
      <c r="A534" s="95"/>
    </row>
    <row r="535" ht="13.5">
      <c r="A535" s="95"/>
    </row>
    <row r="536" ht="13.5">
      <c r="A536" s="95"/>
    </row>
    <row r="537" ht="13.5">
      <c r="A537" s="95"/>
    </row>
    <row r="538" ht="13.5">
      <c r="A538" s="95"/>
    </row>
    <row r="539" ht="13.5">
      <c r="A539" s="95"/>
    </row>
    <row r="540" ht="13.5">
      <c r="A540" s="95"/>
    </row>
    <row r="541" ht="13.5">
      <c r="A541" s="95"/>
    </row>
    <row r="542" ht="13.5">
      <c r="A542" s="95"/>
    </row>
    <row r="543" ht="13.5">
      <c r="A543" s="95"/>
    </row>
    <row r="544" ht="13.5">
      <c r="A544" s="95"/>
    </row>
    <row r="545" ht="13.5">
      <c r="A545" s="95"/>
    </row>
    <row r="546" ht="13.5">
      <c r="A546" s="95"/>
    </row>
    <row r="547" ht="13.5">
      <c r="A547" s="95"/>
    </row>
    <row r="548" ht="13.5">
      <c r="A548" s="95"/>
    </row>
    <row r="549" ht="13.5">
      <c r="A549" s="95"/>
    </row>
    <row r="550" ht="13.5">
      <c r="A550" s="95"/>
    </row>
    <row r="551" ht="13.5">
      <c r="A551" s="95"/>
    </row>
    <row r="552" ht="13.5">
      <c r="A552" s="95"/>
    </row>
    <row r="553" ht="13.5">
      <c r="A553" s="95"/>
    </row>
    <row r="554" ht="13.5">
      <c r="A554" s="95"/>
    </row>
    <row r="555" ht="13.5">
      <c r="A555" s="95"/>
    </row>
    <row r="556" ht="13.5">
      <c r="A556" s="95"/>
    </row>
    <row r="557" ht="13.5">
      <c r="A557" s="95"/>
    </row>
    <row r="558" ht="13.5">
      <c r="A558" s="95"/>
    </row>
    <row r="559" ht="13.5">
      <c r="A559" s="95"/>
    </row>
    <row r="560" ht="13.5">
      <c r="A560" s="95"/>
    </row>
    <row r="561" ht="13.5">
      <c r="A561" s="95"/>
    </row>
    <row r="562" ht="13.5">
      <c r="A562" s="95"/>
    </row>
    <row r="563" ht="13.5">
      <c r="A563" s="95"/>
    </row>
    <row r="564" ht="13.5">
      <c r="A564" s="95"/>
    </row>
    <row r="565" ht="13.5">
      <c r="A565" s="95"/>
    </row>
    <row r="566" ht="13.5">
      <c r="A566" s="95"/>
    </row>
    <row r="567" ht="13.5">
      <c r="A567" s="95"/>
    </row>
    <row r="568" ht="13.5">
      <c r="A568" s="95"/>
    </row>
    <row r="569" ht="13.5">
      <c r="A569" s="95"/>
    </row>
    <row r="570" ht="13.5">
      <c r="A570" s="95"/>
    </row>
    <row r="571" ht="13.5">
      <c r="A571" s="95"/>
    </row>
    <row r="572" ht="13.5">
      <c r="A572" s="95"/>
    </row>
    <row r="573" ht="13.5">
      <c r="A573" s="95"/>
    </row>
    <row r="574" ht="13.5">
      <c r="A574" s="95"/>
    </row>
    <row r="575" ht="13.5">
      <c r="A575" s="95"/>
    </row>
    <row r="576" ht="13.5">
      <c r="A576" s="95"/>
    </row>
    <row r="577" ht="13.5">
      <c r="A577" s="95"/>
    </row>
    <row r="578" ht="13.5">
      <c r="A578" s="95"/>
    </row>
    <row r="579" ht="13.5">
      <c r="A579" s="95"/>
    </row>
    <row r="580" ht="13.5">
      <c r="A580" s="95"/>
    </row>
    <row r="581" ht="13.5">
      <c r="A581" s="95"/>
    </row>
    <row r="582" ht="13.5">
      <c r="A582" s="95"/>
    </row>
    <row r="583" ht="13.5">
      <c r="A583" s="95"/>
    </row>
    <row r="584" ht="13.5">
      <c r="A584" s="95"/>
    </row>
    <row r="585" ht="13.5">
      <c r="A585" s="95"/>
    </row>
    <row r="586" ht="13.5">
      <c r="A586" s="95"/>
    </row>
    <row r="587" ht="13.5">
      <c r="A587" s="95"/>
    </row>
    <row r="588" ht="13.5">
      <c r="A588" s="95"/>
    </row>
    <row r="589" ht="13.5">
      <c r="A589" s="95"/>
    </row>
    <row r="590" ht="13.5">
      <c r="A590" s="95"/>
    </row>
    <row r="591" ht="13.5">
      <c r="A591" s="95"/>
    </row>
    <row r="592" ht="13.5">
      <c r="A592" s="95"/>
    </row>
    <row r="593" ht="13.5">
      <c r="A593" s="95"/>
    </row>
    <row r="594" ht="13.5">
      <c r="A594" s="95"/>
    </row>
    <row r="595" ht="13.5">
      <c r="A595" s="95"/>
    </row>
    <row r="596" ht="13.5">
      <c r="A596" s="95"/>
    </row>
    <row r="597" ht="13.5">
      <c r="A597" s="95"/>
    </row>
    <row r="598" ht="13.5">
      <c r="A598" s="95"/>
    </row>
    <row r="599" ht="13.5">
      <c r="A599" s="95"/>
    </row>
    <row r="600" ht="13.5">
      <c r="A600" s="95"/>
    </row>
    <row r="601" ht="13.5">
      <c r="A601" s="95"/>
    </row>
    <row r="602" ht="13.5">
      <c r="A602" s="95"/>
    </row>
    <row r="603" ht="13.5">
      <c r="A603" s="95"/>
    </row>
    <row r="604" ht="13.5">
      <c r="A604" s="95"/>
    </row>
    <row r="605" ht="13.5">
      <c r="A605" s="95"/>
    </row>
    <row r="606" ht="13.5">
      <c r="A606" s="95"/>
    </row>
    <row r="607" ht="13.5">
      <c r="A607" s="95"/>
    </row>
    <row r="608" ht="13.5">
      <c r="A608" s="95"/>
    </row>
    <row r="609" ht="13.5">
      <c r="A609" s="95"/>
    </row>
    <row r="610" ht="13.5">
      <c r="A610" s="95"/>
    </row>
    <row r="611" ht="13.5">
      <c r="A611" s="95"/>
    </row>
    <row r="612" ht="13.5">
      <c r="A612" s="95"/>
    </row>
    <row r="613" ht="13.5">
      <c r="A613" s="95"/>
    </row>
    <row r="614" ht="13.5">
      <c r="A614" s="95"/>
    </row>
    <row r="615" ht="13.5">
      <c r="A615" s="95"/>
    </row>
    <row r="616" ht="13.5">
      <c r="A616" s="95"/>
    </row>
    <row r="617" ht="13.5">
      <c r="A617" s="95"/>
    </row>
    <row r="618" ht="13.5">
      <c r="A618" s="95"/>
    </row>
    <row r="619" ht="13.5">
      <c r="A619" s="95"/>
    </row>
    <row r="620" ht="13.5">
      <c r="A620" s="95"/>
    </row>
    <row r="621" ht="13.5">
      <c r="A621" s="95"/>
    </row>
    <row r="622" ht="13.5">
      <c r="A622" s="95"/>
    </row>
    <row r="623" ht="13.5">
      <c r="A623" s="95"/>
    </row>
    <row r="624" ht="13.5">
      <c r="A624" s="95"/>
    </row>
    <row r="625" ht="13.5">
      <c r="A625" s="95"/>
    </row>
    <row r="626" ht="13.5">
      <c r="A626" s="95"/>
    </row>
    <row r="627" ht="13.5">
      <c r="A627" s="95"/>
    </row>
    <row r="628" ht="13.5">
      <c r="A628" s="95"/>
    </row>
    <row r="629" ht="13.5">
      <c r="A629" s="95"/>
    </row>
    <row r="630" ht="13.5">
      <c r="A630" s="95"/>
    </row>
    <row r="631" ht="13.5">
      <c r="A631" s="95"/>
    </row>
    <row r="632" ht="13.5">
      <c r="A632" s="95"/>
    </row>
    <row r="633" ht="13.5">
      <c r="A633" s="95"/>
    </row>
    <row r="634" ht="13.5">
      <c r="A634" s="95"/>
    </row>
    <row r="635" ht="13.5">
      <c r="A635" s="95"/>
    </row>
    <row r="636" ht="13.5">
      <c r="A636" s="95"/>
    </row>
    <row r="637" ht="13.5">
      <c r="A637" s="95"/>
    </row>
    <row r="638" ht="13.5">
      <c r="A638" s="95"/>
    </row>
    <row r="639" ht="13.5">
      <c r="A639" s="95"/>
    </row>
    <row r="640" ht="13.5">
      <c r="A640" s="95"/>
    </row>
    <row r="641" ht="13.5">
      <c r="A641" s="95"/>
    </row>
    <row r="642" ht="13.5">
      <c r="A642" s="95"/>
    </row>
    <row r="643" ht="13.5">
      <c r="A643" s="95"/>
    </row>
    <row r="644" ht="13.5">
      <c r="A644" s="95"/>
    </row>
    <row r="645" ht="13.5">
      <c r="A645" s="95"/>
    </row>
    <row r="646" ht="13.5">
      <c r="A646" s="95"/>
    </row>
    <row r="647" ht="13.5">
      <c r="A647" s="95"/>
    </row>
    <row r="648" ht="13.5">
      <c r="A648" s="95"/>
    </row>
    <row r="649" ht="13.5">
      <c r="A649" s="95"/>
    </row>
    <row r="650" ht="13.5">
      <c r="A650" s="95"/>
    </row>
    <row r="651" ht="13.5">
      <c r="A651" s="95"/>
    </row>
    <row r="652" ht="13.5">
      <c r="A652" s="95"/>
    </row>
    <row r="653" ht="13.5">
      <c r="A653" s="95"/>
    </row>
    <row r="654" ht="13.5">
      <c r="A654" s="95"/>
    </row>
    <row r="655" ht="13.5">
      <c r="A655" s="95"/>
    </row>
    <row r="656" ht="13.5">
      <c r="A656" s="95"/>
    </row>
    <row r="657" ht="13.5">
      <c r="A657" s="95"/>
    </row>
    <row r="658" ht="13.5">
      <c r="A658" s="95"/>
    </row>
    <row r="659" ht="13.5">
      <c r="A659" s="95"/>
    </row>
    <row r="660" ht="13.5">
      <c r="A660" s="95"/>
    </row>
    <row r="661" ht="13.5">
      <c r="A661" s="95"/>
    </row>
    <row r="662" ht="13.5">
      <c r="A662" s="95"/>
    </row>
    <row r="663" ht="13.5">
      <c r="A663" s="95"/>
    </row>
    <row r="664" ht="13.5">
      <c r="A664" s="95"/>
    </row>
    <row r="665" ht="13.5">
      <c r="A665" s="95"/>
    </row>
    <row r="666" ht="13.5">
      <c r="A666" s="95"/>
    </row>
    <row r="667" ht="13.5">
      <c r="A667" s="95"/>
    </row>
    <row r="668" ht="13.5">
      <c r="A668" s="95"/>
    </row>
    <row r="669" ht="13.5">
      <c r="A669" s="95"/>
    </row>
    <row r="670" ht="13.5">
      <c r="A670" s="95"/>
    </row>
    <row r="671" ht="13.5">
      <c r="A671" s="95"/>
    </row>
    <row r="672" ht="13.5">
      <c r="A672" s="95"/>
    </row>
    <row r="673" ht="13.5">
      <c r="A673" s="95"/>
    </row>
    <row r="674" ht="13.5">
      <c r="A674" s="95"/>
    </row>
    <row r="675" ht="13.5">
      <c r="A675" s="95"/>
    </row>
    <row r="676" ht="13.5">
      <c r="A676" s="95"/>
    </row>
    <row r="677" ht="13.5">
      <c r="A677" s="95"/>
    </row>
    <row r="678" ht="13.5">
      <c r="A678" s="95"/>
    </row>
    <row r="679" ht="13.5">
      <c r="A679" s="95"/>
    </row>
    <row r="680" ht="13.5">
      <c r="A680" s="95"/>
    </row>
    <row r="681" ht="13.5">
      <c r="A681" s="95"/>
    </row>
    <row r="682" ht="13.5">
      <c r="A682" s="95"/>
    </row>
    <row r="683" ht="13.5">
      <c r="A683" s="95"/>
    </row>
    <row r="684" ht="13.5">
      <c r="A684" s="95"/>
    </row>
    <row r="685" ht="13.5">
      <c r="A685" s="95"/>
    </row>
    <row r="686" ht="13.5">
      <c r="A686" s="95"/>
    </row>
    <row r="687" ht="13.5">
      <c r="A687" s="95"/>
    </row>
    <row r="688" ht="13.5">
      <c r="A688" s="95"/>
    </row>
    <row r="689" ht="13.5">
      <c r="A689" s="95"/>
    </row>
    <row r="690" ht="13.5">
      <c r="A690" s="95"/>
    </row>
    <row r="691" ht="13.5">
      <c r="A691" s="95"/>
    </row>
    <row r="692" ht="13.5">
      <c r="A692" s="95"/>
    </row>
    <row r="693" ht="13.5">
      <c r="A693" s="95"/>
    </row>
    <row r="694" ht="13.5">
      <c r="A694" s="95"/>
    </row>
    <row r="695" ht="13.5">
      <c r="A695" s="95"/>
    </row>
    <row r="696" ht="13.5">
      <c r="A696" s="95"/>
    </row>
    <row r="697" ht="13.5">
      <c r="A697" s="95"/>
    </row>
    <row r="698" ht="13.5">
      <c r="A698" s="95"/>
    </row>
    <row r="699" ht="13.5">
      <c r="A699" s="95"/>
    </row>
    <row r="700" ht="13.5">
      <c r="A700" s="95"/>
    </row>
    <row r="701" ht="13.5">
      <c r="A701" s="95"/>
    </row>
    <row r="702" ht="13.5">
      <c r="A702" s="95"/>
    </row>
    <row r="703" ht="13.5">
      <c r="A703" s="95"/>
    </row>
    <row r="704" ht="13.5">
      <c r="A704" s="95"/>
    </row>
    <row r="705" ht="13.5">
      <c r="A705" s="95"/>
    </row>
    <row r="706" ht="13.5">
      <c r="A706" s="95"/>
    </row>
    <row r="707" ht="13.5">
      <c r="A707" s="95"/>
    </row>
    <row r="708" ht="13.5">
      <c r="A708" s="95"/>
    </row>
    <row r="709" ht="13.5">
      <c r="A709" s="95"/>
    </row>
    <row r="710" ht="13.5">
      <c r="A710" s="95"/>
    </row>
    <row r="711" ht="13.5">
      <c r="A711" s="95"/>
    </row>
    <row r="712" ht="13.5">
      <c r="A712" s="95"/>
    </row>
    <row r="713" ht="13.5">
      <c r="A713" s="95"/>
    </row>
    <row r="714" ht="13.5">
      <c r="A714" s="95"/>
    </row>
    <row r="715" ht="13.5">
      <c r="A715" s="95"/>
    </row>
    <row r="716" ht="13.5">
      <c r="A716" s="95"/>
    </row>
    <row r="717" ht="13.5">
      <c r="A717" s="95"/>
    </row>
    <row r="718" ht="13.5">
      <c r="A718" s="95"/>
    </row>
    <row r="719" ht="13.5">
      <c r="A719" s="95"/>
    </row>
    <row r="720" ht="13.5">
      <c r="A720" s="95"/>
    </row>
    <row r="721" ht="13.5">
      <c r="A721" s="95"/>
    </row>
    <row r="722" ht="13.5">
      <c r="A722" s="95"/>
    </row>
    <row r="723" ht="13.5">
      <c r="A723" s="95"/>
    </row>
    <row r="724" ht="13.5">
      <c r="A724" s="95"/>
    </row>
    <row r="725" ht="13.5">
      <c r="A725" s="95"/>
    </row>
    <row r="726" ht="13.5">
      <c r="A726" s="95"/>
    </row>
    <row r="727" ht="13.5">
      <c r="A727" s="95"/>
    </row>
    <row r="728" ht="13.5">
      <c r="A728" s="95"/>
    </row>
    <row r="729" ht="13.5">
      <c r="A729" s="95"/>
    </row>
    <row r="730" ht="13.5">
      <c r="A730" s="95"/>
    </row>
    <row r="731" ht="13.5">
      <c r="A731" s="95"/>
    </row>
    <row r="732" ht="13.5">
      <c r="A732" s="95"/>
    </row>
    <row r="733" ht="13.5">
      <c r="A733" s="95"/>
    </row>
    <row r="734" ht="13.5">
      <c r="A734" s="95"/>
    </row>
    <row r="735" ht="13.5">
      <c r="A735" s="95"/>
    </row>
    <row r="736" ht="13.5">
      <c r="A736" s="95"/>
    </row>
    <row r="737" ht="13.5">
      <c r="A737" s="95"/>
    </row>
    <row r="738" ht="13.5">
      <c r="A738" s="95"/>
    </row>
    <row r="739" ht="13.5">
      <c r="A739" s="95"/>
    </row>
    <row r="740" ht="13.5">
      <c r="A740" s="95"/>
    </row>
    <row r="741" ht="13.5">
      <c r="A741" s="95"/>
    </row>
    <row r="742" ht="13.5">
      <c r="A742" s="95"/>
    </row>
    <row r="743" ht="13.5">
      <c r="A743" s="95"/>
    </row>
    <row r="744" ht="13.5">
      <c r="A744" s="95"/>
    </row>
    <row r="745" ht="13.5">
      <c r="A745" s="95"/>
    </row>
    <row r="746" ht="13.5">
      <c r="A746" s="95"/>
    </row>
    <row r="747" ht="13.5">
      <c r="A747" s="95"/>
    </row>
    <row r="748" ht="13.5">
      <c r="A748" s="95"/>
    </row>
    <row r="749" ht="13.5">
      <c r="A749" s="95"/>
    </row>
    <row r="750" ht="13.5">
      <c r="A750" s="95"/>
    </row>
    <row r="751" ht="13.5">
      <c r="A751" s="95"/>
    </row>
    <row r="752" ht="13.5">
      <c r="A752" s="95"/>
    </row>
    <row r="753" ht="13.5">
      <c r="A753" s="95"/>
    </row>
    <row r="754" ht="13.5">
      <c r="A754" s="95"/>
    </row>
    <row r="755" ht="13.5">
      <c r="A755" s="95"/>
    </row>
    <row r="756" ht="13.5">
      <c r="A756" s="95"/>
    </row>
    <row r="757" ht="13.5">
      <c r="A757" s="95"/>
    </row>
    <row r="758" ht="13.5">
      <c r="A758" s="95"/>
    </row>
    <row r="759" ht="13.5">
      <c r="A759" s="95"/>
    </row>
    <row r="760" ht="13.5">
      <c r="A760" s="95"/>
    </row>
    <row r="761" ht="13.5">
      <c r="A761" s="95"/>
    </row>
    <row r="762" ht="13.5">
      <c r="A762" s="95"/>
    </row>
    <row r="763" ht="13.5">
      <c r="A763" s="95"/>
    </row>
    <row r="764" ht="13.5">
      <c r="A764" s="95"/>
    </row>
    <row r="765" ht="13.5">
      <c r="A765" s="95"/>
    </row>
    <row r="766" ht="13.5">
      <c r="A766" s="95"/>
    </row>
    <row r="767" ht="13.5">
      <c r="A767" s="95"/>
    </row>
    <row r="768" ht="13.5">
      <c r="A768" s="95"/>
    </row>
    <row r="769" ht="13.5">
      <c r="A769" s="95"/>
    </row>
    <row r="770" ht="13.5">
      <c r="A770" s="95"/>
    </row>
    <row r="771" ht="13.5">
      <c r="A771" s="95"/>
    </row>
    <row r="772" ht="13.5">
      <c r="A772" s="95"/>
    </row>
    <row r="773" ht="13.5">
      <c r="A773" s="95"/>
    </row>
    <row r="774" ht="13.5">
      <c r="A774" s="95"/>
    </row>
    <row r="775" ht="13.5">
      <c r="A775" s="95"/>
    </row>
    <row r="776" ht="13.5">
      <c r="A776" s="95"/>
    </row>
    <row r="777" ht="13.5">
      <c r="A777" s="95"/>
    </row>
    <row r="778" ht="13.5">
      <c r="A778" s="95"/>
    </row>
    <row r="779" ht="13.5">
      <c r="A779" s="95"/>
    </row>
    <row r="780" ht="13.5">
      <c r="A780" s="95"/>
    </row>
    <row r="781" ht="13.5">
      <c r="A781" s="95"/>
    </row>
    <row r="782" ht="13.5">
      <c r="A782" s="95"/>
    </row>
    <row r="783" ht="13.5">
      <c r="A783" s="95"/>
    </row>
    <row r="784" ht="13.5">
      <c r="A784" s="95"/>
    </row>
    <row r="785" ht="13.5">
      <c r="A785" s="95"/>
    </row>
    <row r="786" ht="13.5">
      <c r="A786" s="95"/>
    </row>
    <row r="787" ht="13.5">
      <c r="A787" s="95"/>
    </row>
    <row r="788" ht="13.5">
      <c r="A788" s="95"/>
    </row>
    <row r="789" ht="13.5">
      <c r="A789" s="95"/>
    </row>
    <row r="790" ht="13.5">
      <c r="A790" s="95"/>
    </row>
    <row r="791" ht="13.5">
      <c r="A791" s="95"/>
    </row>
    <row r="792" ht="13.5">
      <c r="A792" s="95"/>
    </row>
    <row r="793" ht="13.5">
      <c r="A793" s="95"/>
    </row>
    <row r="794" ht="13.5">
      <c r="A794" s="95"/>
    </row>
    <row r="795" ht="13.5">
      <c r="A795" s="95"/>
    </row>
    <row r="796" ht="13.5">
      <c r="A796" s="95"/>
    </row>
    <row r="797" ht="13.5">
      <c r="A797" s="95"/>
    </row>
    <row r="798" ht="13.5">
      <c r="A798" s="95"/>
    </row>
    <row r="799" ht="13.5">
      <c r="A799" s="95"/>
    </row>
    <row r="800" ht="13.5">
      <c r="A800" s="95"/>
    </row>
    <row r="801" ht="13.5">
      <c r="A801" s="95"/>
    </row>
    <row r="802" ht="13.5">
      <c r="A802" s="95"/>
    </row>
    <row r="803" ht="13.5">
      <c r="A803" s="95"/>
    </row>
    <row r="804" ht="13.5">
      <c r="A804" s="95"/>
    </row>
    <row r="805" ht="13.5">
      <c r="A805" s="95"/>
    </row>
    <row r="806" ht="13.5">
      <c r="A806" s="95"/>
    </row>
    <row r="807" ht="13.5">
      <c r="A807" s="95"/>
    </row>
    <row r="808" ht="13.5">
      <c r="A808" s="95"/>
    </row>
    <row r="809" ht="13.5">
      <c r="A809" s="95"/>
    </row>
    <row r="810" ht="13.5">
      <c r="A810" s="95"/>
    </row>
    <row r="811" ht="13.5">
      <c r="A811" s="95"/>
    </row>
    <row r="812" ht="13.5">
      <c r="A812" s="95"/>
    </row>
    <row r="813" ht="13.5">
      <c r="A813" s="95"/>
    </row>
    <row r="814" ht="13.5">
      <c r="A814" s="95"/>
    </row>
    <row r="815" ht="13.5">
      <c r="A815" s="95"/>
    </row>
    <row r="816" ht="13.5">
      <c r="A816" s="95"/>
    </row>
    <row r="817" ht="13.5">
      <c r="A817" s="95"/>
    </row>
    <row r="818" ht="13.5">
      <c r="A818" s="95"/>
    </row>
    <row r="819" ht="13.5">
      <c r="A819" s="95"/>
    </row>
    <row r="820" ht="13.5">
      <c r="A820" s="95"/>
    </row>
    <row r="821" ht="13.5">
      <c r="A821" s="95"/>
    </row>
    <row r="822" ht="13.5">
      <c r="A822" s="95"/>
    </row>
    <row r="823" ht="13.5">
      <c r="A823" s="95"/>
    </row>
    <row r="824" ht="13.5">
      <c r="A824" s="95"/>
    </row>
    <row r="825" ht="13.5">
      <c r="A825" s="95"/>
    </row>
    <row r="826" ht="13.5">
      <c r="A826" s="95"/>
    </row>
    <row r="827" ht="13.5">
      <c r="A827" s="95"/>
    </row>
    <row r="828" ht="13.5">
      <c r="A828" s="95"/>
    </row>
    <row r="829" ht="13.5">
      <c r="A829" s="95"/>
    </row>
    <row r="830" ht="13.5">
      <c r="A830" s="95"/>
    </row>
    <row r="831" ht="13.5">
      <c r="A831" s="95"/>
    </row>
    <row r="832" ht="13.5">
      <c r="A832" s="95"/>
    </row>
    <row r="833" ht="13.5">
      <c r="A833" s="95"/>
    </row>
    <row r="834" ht="13.5">
      <c r="A834" s="95"/>
    </row>
    <row r="835" ht="13.5">
      <c r="A835" s="95"/>
    </row>
    <row r="836" ht="13.5">
      <c r="A836" s="95"/>
    </row>
    <row r="837" ht="13.5">
      <c r="A837" s="95"/>
    </row>
    <row r="838" ht="13.5">
      <c r="A838" s="95"/>
    </row>
    <row r="839" ht="13.5">
      <c r="A839" s="95"/>
    </row>
    <row r="840" ht="13.5">
      <c r="A840" s="95"/>
    </row>
    <row r="841" ht="13.5">
      <c r="A841" s="95"/>
    </row>
    <row r="842" ht="13.5">
      <c r="A842" s="95"/>
    </row>
    <row r="843" ht="13.5">
      <c r="A843" s="95"/>
    </row>
    <row r="844" ht="13.5">
      <c r="A844" s="95"/>
    </row>
    <row r="845" ht="13.5">
      <c r="A845" s="95"/>
    </row>
    <row r="846" ht="13.5">
      <c r="A846" s="95"/>
    </row>
    <row r="847" ht="13.5">
      <c r="A847" s="95"/>
    </row>
    <row r="848" ht="13.5">
      <c r="A848" s="95"/>
    </row>
    <row r="849" ht="13.5">
      <c r="A849" s="95"/>
    </row>
    <row r="850" ht="13.5">
      <c r="A850" s="95"/>
    </row>
    <row r="851" ht="13.5">
      <c r="A851" s="95"/>
    </row>
    <row r="852" ht="13.5">
      <c r="A852" s="95"/>
    </row>
    <row r="853" ht="13.5">
      <c r="A853" s="95"/>
    </row>
    <row r="854" ht="13.5">
      <c r="A854" s="95"/>
    </row>
    <row r="855" ht="13.5">
      <c r="A855" s="95"/>
    </row>
    <row r="856" ht="13.5">
      <c r="A856" s="95"/>
    </row>
    <row r="857" ht="13.5">
      <c r="A857" s="95"/>
    </row>
    <row r="858" ht="13.5">
      <c r="A858" s="95"/>
    </row>
    <row r="859" ht="13.5">
      <c r="A859" s="95"/>
    </row>
    <row r="860" ht="13.5">
      <c r="A860" s="95"/>
    </row>
    <row r="861" ht="13.5">
      <c r="A861" s="95"/>
    </row>
    <row r="862" ht="13.5">
      <c r="A862" s="95"/>
    </row>
    <row r="863" ht="13.5">
      <c r="A863" s="95"/>
    </row>
    <row r="864" ht="13.5">
      <c r="A864" s="95"/>
    </row>
    <row r="865" ht="13.5">
      <c r="A865" s="95"/>
    </row>
    <row r="866" ht="13.5">
      <c r="A866" s="95"/>
    </row>
    <row r="867" ht="13.5">
      <c r="A867" s="95"/>
    </row>
    <row r="868" ht="13.5">
      <c r="A868" s="95"/>
    </row>
    <row r="869" ht="13.5">
      <c r="A869" s="95"/>
    </row>
    <row r="870" ht="13.5">
      <c r="A870" s="95"/>
    </row>
    <row r="871" ht="13.5">
      <c r="A871" s="95"/>
    </row>
    <row r="872" ht="13.5">
      <c r="A872" s="95"/>
    </row>
    <row r="873" ht="13.5">
      <c r="A873" s="95"/>
    </row>
    <row r="874" ht="13.5">
      <c r="A874" s="95"/>
    </row>
    <row r="875" ht="13.5">
      <c r="A875" s="95"/>
    </row>
    <row r="876" ht="13.5">
      <c r="A876" s="95"/>
    </row>
    <row r="877" ht="13.5">
      <c r="A877" s="95"/>
    </row>
    <row r="878" ht="13.5">
      <c r="A878" s="95"/>
    </row>
    <row r="879" ht="13.5">
      <c r="A879" s="95"/>
    </row>
    <row r="880" ht="13.5">
      <c r="A880" s="95"/>
    </row>
    <row r="881" ht="13.5">
      <c r="A881" s="95"/>
    </row>
    <row r="882" ht="13.5">
      <c r="A882" s="95"/>
    </row>
    <row r="883" ht="13.5">
      <c r="A883" s="95"/>
    </row>
    <row r="884" ht="13.5">
      <c r="A884" s="95"/>
    </row>
    <row r="885" ht="13.5">
      <c r="A885" s="95"/>
    </row>
    <row r="886" ht="13.5">
      <c r="A886" s="95"/>
    </row>
    <row r="887" ht="13.5">
      <c r="A887" s="95"/>
    </row>
    <row r="888" ht="13.5">
      <c r="A888" s="95"/>
    </row>
    <row r="889" ht="13.5">
      <c r="A889" s="95"/>
    </row>
    <row r="890" ht="13.5">
      <c r="A890" s="95"/>
    </row>
    <row r="891" ht="13.5">
      <c r="A891" s="95"/>
    </row>
    <row r="892" ht="13.5">
      <c r="A892" s="95"/>
    </row>
    <row r="893" ht="13.5">
      <c r="A893" s="95"/>
    </row>
    <row r="894" ht="13.5">
      <c r="A894" s="95"/>
    </row>
    <row r="895" ht="13.5">
      <c r="A895" s="95"/>
    </row>
    <row r="896" ht="13.5">
      <c r="A896" s="95"/>
    </row>
    <row r="897" ht="13.5">
      <c r="A897" s="95"/>
    </row>
    <row r="898" ht="13.5">
      <c r="A898" s="95"/>
    </row>
    <row r="899" ht="13.5">
      <c r="A899" s="95"/>
    </row>
    <row r="900" ht="13.5">
      <c r="A900" s="95"/>
    </row>
    <row r="901" ht="13.5">
      <c r="A901" s="95"/>
    </row>
    <row r="902" ht="13.5">
      <c r="A902" s="95"/>
    </row>
    <row r="903" ht="13.5">
      <c r="A903" s="95"/>
    </row>
    <row r="904" ht="13.5">
      <c r="A904" s="95"/>
    </row>
    <row r="905" ht="13.5">
      <c r="A905" s="95"/>
    </row>
    <row r="906" ht="13.5">
      <c r="A906" s="95"/>
    </row>
    <row r="907" ht="13.5">
      <c r="A907" s="95"/>
    </row>
    <row r="908" ht="13.5">
      <c r="A908" s="95"/>
    </row>
    <row r="909" ht="13.5">
      <c r="A909" s="95"/>
    </row>
    <row r="910" ht="13.5">
      <c r="A910" s="95"/>
    </row>
    <row r="911" ht="13.5">
      <c r="A911" s="95"/>
    </row>
    <row r="912" ht="13.5">
      <c r="A912" s="95"/>
    </row>
    <row r="913" ht="13.5">
      <c r="A913" s="95"/>
    </row>
    <row r="914" ht="13.5">
      <c r="A914" s="95"/>
    </row>
    <row r="915" ht="13.5">
      <c r="A915" s="95"/>
    </row>
    <row r="916" ht="13.5">
      <c r="A916" s="95"/>
    </row>
    <row r="917" ht="13.5">
      <c r="A917" s="95"/>
    </row>
    <row r="918" ht="13.5">
      <c r="A918" s="95"/>
    </row>
    <row r="919" ht="13.5">
      <c r="A919" s="95"/>
    </row>
    <row r="920" ht="13.5">
      <c r="A920" s="95"/>
    </row>
    <row r="921" ht="13.5">
      <c r="A921" s="95"/>
    </row>
    <row r="922" ht="13.5">
      <c r="A922" s="95"/>
    </row>
    <row r="923" ht="13.5">
      <c r="A923" s="95"/>
    </row>
    <row r="924" ht="13.5">
      <c r="A924" s="95"/>
    </row>
    <row r="925" ht="13.5">
      <c r="A925" s="95"/>
    </row>
    <row r="926" ht="13.5">
      <c r="A926" s="95"/>
    </row>
    <row r="927" ht="13.5">
      <c r="A927" s="95"/>
    </row>
    <row r="928" ht="13.5">
      <c r="A928" s="95"/>
    </row>
    <row r="929" ht="13.5">
      <c r="A929" s="95"/>
    </row>
    <row r="930" ht="13.5">
      <c r="A930" s="95"/>
    </row>
    <row r="931" ht="13.5">
      <c r="A931" s="95"/>
    </row>
    <row r="932" ht="13.5">
      <c r="A932" s="95"/>
    </row>
    <row r="933" ht="13.5">
      <c r="A933" s="95"/>
    </row>
  </sheetData>
  <sheetProtection password="A839" sheet="1"/>
  <mergeCells count="17">
    <mergeCell ref="A3:B3"/>
    <mergeCell ref="A330:E330"/>
    <mergeCell ref="A4:E4"/>
    <mergeCell ref="A5:A6"/>
    <mergeCell ref="B5:B6"/>
    <mergeCell ref="C5:C6"/>
    <mergeCell ref="D5:E5"/>
    <mergeCell ref="A221:E221"/>
    <mergeCell ref="A256:E256"/>
    <mergeCell ref="A265:E265"/>
    <mergeCell ref="A271:E271"/>
    <mergeCell ref="A279:E279"/>
    <mergeCell ref="G5:G6"/>
    <mergeCell ref="A66:E66"/>
    <mergeCell ref="A120:E120"/>
    <mergeCell ref="A194:E194"/>
    <mergeCell ref="F5:F6"/>
  </mergeCells>
  <printOptions horizontalCentered="1"/>
  <pageMargins left="0.25" right="0.25" top="0.75" bottom="0.75" header="0.3" footer="0.3"/>
  <pageSetup fitToHeight="0" horizontalDpi="300" verticalDpi="300" orientation="portrait" paperSize="9" r:id="rId1"/>
  <ignoredErrors>
    <ignoredError sqref="A307 A282 A304 A309 A20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17"/>
  <sheetViews>
    <sheetView view="pageBreakPreview" zoomScale="90" zoomScaleSheetLayoutView="90" zoomScalePageLayoutView="0" workbookViewId="0" topLeftCell="A208">
      <selection activeCell="L223" sqref="L223"/>
    </sheetView>
  </sheetViews>
  <sheetFormatPr defaultColWidth="9.125" defaultRowHeight="12.75"/>
  <cols>
    <col min="1" max="1" width="6.875" style="10" customWidth="1"/>
    <col min="2" max="2" width="8.125" style="11" customWidth="1"/>
    <col min="3" max="3" width="52.50390625" style="113" customWidth="1"/>
    <col min="4" max="4" width="5.125" style="83" customWidth="1"/>
    <col min="5" max="5" width="6.875" style="59" customWidth="1"/>
    <col min="6" max="6" width="9.375" style="126" customWidth="1"/>
    <col min="7" max="7" width="11.75390625" style="3" customWidth="1"/>
    <col min="8" max="8" width="12.00390625" style="3" hidden="1" customWidth="1"/>
    <col min="9" max="9" width="15.625" style="3" hidden="1" customWidth="1"/>
    <col min="10" max="16384" width="9.125" style="3" customWidth="1"/>
  </cols>
  <sheetData>
    <row r="1" spans="1:7" s="1" customFormat="1" ht="15">
      <c r="A1" s="122"/>
      <c r="B1" s="117"/>
      <c r="C1" s="117" t="s">
        <v>39</v>
      </c>
      <c r="D1" s="117"/>
      <c r="E1" s="117"/>
      <c r="F1" s="131"/>
      <c r="G1" s="118"/>
    </row>
    <row r="2" spans="1:9" ht="15.75" customHeight="1" thickBot="1">
      <c r="A2" s="123"/>
      <c r="B2" s="124"/>
      <c r="C2" s="124" t="s">
        <v>1575</v>
      </c>
      <c r="D2" s="124"/>
      <c r="E2" s="124"/>
      <c r="F2" s="132"/>
      <c r="G2" s="125"/>
      <c r="H2" s="2"/>
      <c r="I2" s="2"/>
    </row>
    <row r="3" spans="1:9" ht="28.5">
      <c r="A3" s="171" t="s">
        <v>8</v>
      </c>
      <c r="B3" s="172"/>
      <c r="C3" s="110" t="s">
        <v>467</v>
      </c>
      <c r="D3" s="119"/>
      <c r="E3" s="51"/>
      <c r="F3" s="133"/>
      <c r="G3" s="5"/>
      <c r="H3" s="2"/>
      <c r="I3" s="2"/>
    </row>
    <row r="4" spans="1:9" ht="14.25" thickBot="1">
      <c r="A4" s="173"/>
      <c r="B4" s="174"/>
      <c r="C4" s="174"/>
      <c r="D4" s="174"/>
      <c r="E4" s="174"/>
      <c r="F4" s="134"/>
      <c r="G4" s="6"/>
      <c r="H4" s="2"/>
      <c r="I4" s="2"/>
    </row>
    <row r="5" spans="1:9" s="17" customFormat="1" ht="9.75">
      <c r="A5" s="175" t="s">
        <v>9</v>
      </c>
      <c r="B5" s="177" t="s">
        <v>10</v>
      </c>
      <c r="C5" s="179" t="s">
        <v>41</v>
      </c>
      <c r="D5" s="181" t="s">
        <v>11</v>
      </c>
      <c r="E5" s="182"/>
      <c r="F5" s="167" t="s">
        <v>26</v>
      </c>
      <c r="G5" s="169" t="s">
        <v>27</v>
      </c>
      <c r="H5" s="72"/>
      <c r="I5" s="72"/>
    </row>
    <row r="6" spans="1:9" s="17" customFormat="1" ht="30" customHeight="1">
      <c r="A6" s="176"/>
      <c r="B6" s="178"/>
      <c r="C6" s="180"/>
      <c r="D6" s="76" t="s">
        <v>12</v>
      </c>
      <c r="E6" s="71" t="s">
        <v>13</v>
      </c>
      <c r="F6" s="168"/>
      <c r="G6" s="170"/>
      <c r="H6" s="72"/>
      <c r="I6" s="72"/>
    </row>
    <row r="7" spans="1:9" ht="14.25" thickBot="1">
      <c r="A7" s="20">
        <v>1</v>
      </c>
      <c r="B7" s="21">
        <v>2</v>
      </c>
      <c r="C7" s="111" t="s">
        <v>14</v>
      </c>
      <c r="D7" s="77">
        <v>4</v>
      </c>
      <c r="E7" s="23">
        <v>5</v>
      </c>
      <c r="F7" s="135" t="s">
        <v>15</v>
      </c>
      <c r="G7" s="24">
        <v>7</v>
      </c>
      <c r="H7" s="2"/>
      <c r="I7" s="2"/>
    </row>
    <row r="8" spans="1:9" s="17" customFormat="1" ht="12" customHeight="1">
      <c r="A8" s="31">
        <v>1</v>
      </c>
      <c r="B8" s="32"/>
      <c r="C8" s="112" t="s">
        <v>468</v>
      </c>
      <c r="D8" s="78"/>
      <c r="E8" s="69"/>
      <c r="F8" s="136"/>
      <c r="G8" s="44"/>
      <c r="H8" s="16"/>
      <c r="I8" s="16"/>
    </row>
    <row r="9" spans="1:9" s="17" customFormat="1" ht="20.25">
      <c r="A9" s="25" t="s">
        <v>43</v>
      </c>
      <c r="B9" s="15" t="s">
        <v>44</v>
      </c>
      <c r="C9" s="103" t="s">
        <v>1198</v>
      </c>
      <c r="D9" s="80" t="s">
        <v>20</v>
      </c>
      <c r="E9" s="54">
        <v>1</v>
      </c>
      <c r="F9" s="127"/>
      <c r="G9" s="35">
        <f>ROUND(E9*F9,2)</f>
        <v>0</v>
      </c>
      <c r="H9" s="16"/>
      <c r="I9" s="16"/>
    </row>
    <row r="10" spans="1:9" s="17" customFormat="1" ht="20.25">
      <c r="A10" s="25" t="s">
        <v>45</v>
      </c>
      <c r="B10" s="15" t="s">
        <v>255</v>
      </c>
      <c r="C10" s="103" t="s">
        <v>1199</v>
      </c>
      <c r="D10" s="80" t="s">
        <v>20</v>
      </c>
      <c r="E10" s="54">
        <v>1</v>
      </c>
      <c r="F10" s="127"/>
      <c r="G10" s="35">
        <f>ROUND(E10*F10,2)</f>
        <v>0</v>
      </c>
      <c r="H10" s="16"/>
      <c r="I10" s="16"/>
    </row>
    <row r="11" spans="1:9" s="17" customFormat="1" ht="14.25" thickBot="1">
      <c r="A11" s="183" t="s">
        <v>16</v>
      </c>
      <c r="B11" s="184"/>
      <c r="C11" s="184"/>
      <c r="D11" s="184"/>
      <c r="E11" s="184"/>
      <c r="F11" s="147"/>
      <c r="G11" s="36">
        <f>SUM(G9:G10)</f>
        <v>0</v>
      </c>
      <c r="H11" s="16"/>
      <c r="I11" s="16"/>
    </row>
    <row r="12" spans="1:9" s="17" customFormat="1" ht="13.5" customHeight="1">
      <c r="A12" s="31">
        <v>2</v>
      </c>
      <c r="B12" s="32"/>
      <c r="C12" s="112" t="s">
        <v>42</v>
      </c>
      <c r="D12" s="78"/>
      <c r="E12" s="69"/>
      <c r="F12" s="136"/>
      <c r="G12" s="44"/>
      <c r="H12" s="16"/>
      <c r="I12" s="16"/>
    </row>
    <row r="13" spans="1:9" s="17" customFormat="1" ht="13.5" customHeight="1">
      <c r="A13" s="40" t="s">
        <v>159</v>
      </c>
      <c r="B13" s="41"/>
      <c r="C13" s="107" t="s">
        <v>469</v>
      </c>
      <c r="D13" s="79"/>
      <c r="E13" s="55"/>
      <c r="F13" s="145"/>
      <c r="G13" s="42"/>
      <c r="H13" s="16"/>
      <c r="I13" s="16"/>
    </row>
    <row r="14" spans="1:9" s="17" customFormat="1" ht="20.25">
      <c r="A14" s="25" t="s">
        <v>470</v>
      </c>
      <c r="B14" s="15" t="s">
        <v>53</v>
      </c>
      <c r="C14" s="103" t="s">
        <v>1200</v>
      </c>
      <c r="D14" s="80" t="s">
        <v>96</v>
      </c>
      <c r="E14" s="54">
        <v>45.96</v>
      </c>
      <c r="F14" s="127"/>
      <c r="G14" s="35">
        <f aca="true" t="shared" si="0" ref="G14:G25">ROUND(E14*F14,2)</f>
        <v>0</v>
      </c>
      <c r="H14" s="16"/>
      <c r="I14" s="16"/>
    </row>
    <row r="15" spans="1:9" s="17" customFormat="1" ht="20.25">
      <c r="A15" s="25" t="s">
        <v>471</v>
      </c>
      <c r="B15" s="15" t="s">
        <v>53</v>
      </c>
      <c r="C15" s="103" t="s">
        <v>1201</v>
      </c>
      <c r="D15" s="80" t="s">
        <v>96</v>
      </c>
      <c r="E15" s="54">
        <v>15.68</v>
      </c>
      <c r="F15" s="127"/>
      <c r="G15" s="35">
        <f t="shared" si="0"/>
        <v>0</v>
      </c>
      <c r="H15" s="16"/>
      <c r="I15" s="16"/>
    </row>
    <row r="16" spans="1:9" s="17" customFormat="1" ht="20.25">
      <c r="A16" s="25" t="s">
        <v>472</v>
      </c>
      <c r="B16" s="15" t="s">
        <v>53</v>
      </c>
      <c r="C16" s="103" t="s">
        <v>1202</v>
      </c>
      <c r="D16" s="80" t="s">
        <v>96</v>
      </c>
      <c r="E16" s="54">
        <v>45.96</v>
      </c>
      <c r="F16" s="127"/>
      <c r="G16" s="35">
        <f t="shared" si="0"/>
        <v>0</v>
      </c>
      <c r="H16" s="16"/>
      <c r="I16" s="16"/>
    </row>
    <row r="17" spans="1:9" s="17" customFormat="1" ht="20.25">
      <c r="A17" s="25" t="s">
        <v>473</v>
      </c>
      <c r="B17" s="15" t="s">
        <v>53</v>
      </c>
      <c r="C17" s="103" t="s">
        <v>1203</v>
      </c>
      <c r="D17" s="80" t="s">
        <v>18</v>
      </c>
      <c r="E17" s="54">
        <v>3</v>
      </c>
      <c r="F17" s="127"/>
      <c r="G17" s="35">
        <f t="shared" si="0"/>
        <v>0</v>
      </c>
      <c r="H17" s="16"/>
      <c r="I17" s="16"/>
    </row>
    <row r="18" spans="1:9" s="17" customFormat="1" ht="20.25">
      <c r="A18" s="25" t="s">
        <v>474</v>
      </c>
      <c r="B18" s="15" t="s">
        <v>53</v>
      </c>
      <c r="C18" s="103" t="s">
        <v>1204</v>
      </c>
      <c r="D18" s="80" t="s">
        <v>18</v>
      </c>
      <c r="E18" s="54">
        <v>5</v>
      </c>
      <c r="F18" s="127"/>
      <c r="G18" s="35">
        <f t="shared" si="0"/>
        <v>0</v>
      </c>
      <c r="H18" s="16"/>
      <c r="I18" s="16"/>
    </row>
    <row r="19" spans="1:9" s="17" customFormat="1" ht="20.25">
      <c r="A19" s="25" t="s">
        <v>475</v>
      </c>
      <c r="B19" s="15" t="s">
        <v>53</v>
      </c>
      <c r="C19" s="103" t="s">
        <v>1205</v>
      </c>
      <c r="D19" s="80" t="s">
        <v>96</v>
      </c>
      <c r="E19" s="54">
        <v>1.258</v>
      </c>
      <c r="F19" s="127"/>
      <c r="G19" s="35">
        <f t="shared" si="0"/>
        <v>0</v>
      </c>
      <c r="H19" s="16"/>
      <c r="I19" s="16"/>
    </row>
    <row r="20" spans="1:9" s="17" customFormat="1" ht="20.25">
      <c r="A20" s="25" t="s">
        <v>476</v>
      </c>
      <c r="B20" s="15" t="s">
        <v>53</v>
      </c>
      <c r="C20" s="103" t="s">
        <v>1206</v>
      </c>
      <c r="D20" s="80" t="s">
        <v>96</v>
      </c>
      <c r="E20" s="54">
        <v>5.74</v>
      </c>
      <c r="F20" s="127"/>
      <c r="G20" s="35">
        <f t="shared" si="0"/>
        <v>0</v>
      </c>
      <c r="H20" s="16"/>
      <c r="I20" s="16"/>
    </row>
    <row r="21" spans="1:9" s="17" customFormat="1" ht="20.25">
      <c r="A21" s="25" t="s">
        <v>477</v>
      </c>
      <c r="B21" s="15" t="s">
        <v>53</v>
      </c>
      <c r="C21" s="103" t="s">
        <v>1207</v>
      </c>
      <c r="D21" s="80" t="s">
        <v>25</v>
      </c>
      <c r="E21" s="54">
        <v>1.913</v>
      </c>
      <c r="F21" s="127"/>
      <c r="G21" s="35">
        <f t="shared" si="0"/>
        <v>0</v>
      </c>
      <c r="H21" s="16"/>
      <c r="I21" s="16"/>
    </row>
    <row r="22" spans="1:9" s="17" customFormat="1" ht="30">
      <c r="A22" s="25" t="s">
        <v>478</v>
      </c>
      <c r="B22" s="15" t="s">
        <v>53</v>
      </c>
      <c r="C22" s="103" t="s">
        <v>1208</v>
      </c>
      <c r="D22" s="80" t="s">
        <v>96</v>
      </c>
      <c r="E22" s="54">
        <v>12.974</v>
      </c>
      <c r="F22" s="127"/>
      <c r="G22" s="35">
        <f t="shared" si="0"/>
        <v>0</v>
      </c>
      <c r="H22" s="16"/>
      <c r="I22" s="16"/>
    </row>
    <row r="23" spans="1:9" s="17" customFormat="1" ht="20.25">
      <c r="A23" s="25" t="s">
        <v>479</v>
      </c>
      <c r="B23" s="15" t="s">
        <v>53</v>
      </c>
      <c r="C23" s="103" t="s">
        <v>1209</v>
      </c>
      <c r="D23" s="80" t="s">
        <v>96</v>
      </c>
      <c r="E23" s="54">
        <v>13.63</v>
      </c>
      <c r="F23" s="127"/>
      <c r="G23" s="35">
        <f t="shared" si="0"/>
        <v>0</v>
      </c>
      <c r="H23" s="16"/>
      <c r="I23" s="16"/>
    </row>
    <row r="24" spans="1:9" s="17" customFormat="1" ht="30">
      <c r="A24" s="25" t="s">
        <v>480</v>
      </c>
      <c r="B24" s="15" t="s">
        <v>53</v>
      </c>
      <c r="C24" s="103" t="s">
        <v>1033</v>
      </c>
      <c r="D24" s="80" t="s">
        <v>25</v>
      </c>
      <c r="E24" s="54">
        <v>3</v>
      </c>
      <c r="F24" s="127"/>
      <c r="G24" s="35">
        <f t="shared" si="0"/>
        <v>0</v>
      </c>
      <c r="H24" s="16"/>
      <c r="I24" s="16"/>
    </row>
    <row r="25" spans="1:9" s="17" customFormat="1" ht="20.25">
      <c r="A25" s="25" t="s">
        <v>481</v>
      </c>
      <c r="B25" s="15" t="s">
        <v>61</v>
      </c>
      <c r="C25" s="103" t="s">
        <v>1034</v>
      </c>
      <c r="D25" s="80" t="s">
        <v>25</v>
      </c>
      <c r="E25" s="54">
        <v>3</v>
      </c>
      <c r="F25" s="127"/>
      <c r="G25" s="35">
        <f t="shared" si="0"/>
        <v>0</v>
      </c>
      <c r="H25" s="16"/>
      <c r="I25" s="16"/>
    </row>
    <row r="26" spans="1:9" s="17" customFormat="1" ht="9.75">
      <c r="A26" s="40" t="s">
        <v>174</v>
      </c>
      <c r="B26" s="41"/>
      <c r="C26" s="107" t="s">
        <v>482</v>
      </c>
      <c r="D26" s="79"/>
      <c r="E26" s="55"/>
      <c r="F26" s="145"/>
      <c r="G26" s="42"/>
      <c r="H26" s="16"/>
      <c r="I26" s="16"/>
    </row>
    <row r="27" spans="1:9" s="17" customFormat="1" ht="20.25">
      <c r="A27" s="25" t="s">
        <v>483</v>
      </c>
      <c r="B27" s="15" t="s">
        <v>53</v>
      </c>
      <c r="C27" s="103" t="s">
        <v>1210</v>
      </c>
      <c r="D27" s="80" t="s">
        <v>96</v>
      </c>
      <c r="E27" s="54">
        <v>73.44</v>
      </c>
      <c r="F27" s="127"/>
      <c r="G27" s="35">
        <f>ROUND(E27*F27,2)</f>
        <v>0</v>
      </c>
      <c r="H27" s="16"/>
      <c r="I27" s="16"/>
    </row>
    <row r="28" spans="1:9" s="17" customFormat="1" ht="20.25">
      <c r="A28" s="25" t="s">
        <v>484</v>
      </c>
      <c r="B28" s="15" t="s">
        <v>485</v>
      </c>
      <c r="C28" s="103" t="s">
        <v>1202</v>
      </c>
      <c r="D28" s="80" t="s">
        <v>96</v>
      </c>
      <c r="E28" s="54">
        <v>73.44</v>
      </c>
      <c r="F28" s="127"/>
      <c r="G28" s="35">
        <f>ROUND(E28*F28,2)</f>
        <v>0</v>
      </c>
      <c r="H28" s="16"/>
      <c r="I28" s="16"/>
    </row>
    <row r="29" spans="1:9" s="17" customFormat="1" ht="30">
      <c r="A29" s="25" t="s">
        <v>486</v>
      </c>
      <c r="B29" s="15" t="s">
        <v>53</v>
      </c>
      <c r="C29" s="103" t="s">
        <v>1033</v>
      </c>
      <c r="D29" s="80" t="s">
        <v>25</v>
      </c>
      <c r="E29" s="54">
        <v>2</v>
      </c>
      <c r="F29" s="127"/>
      <c r="G29" s="35">
        <f>ROUND(E29*F29,2)</f>
        <v>0</v>
      </c>
      <c r="H29" s="16"/>
      <c r="I29" s="16"/>
    </row>
    <row r="30" spans="1:9" s="17" customFormat="1" ht="20.25">
      <c r="A30" s="25" t="s">
        <v>487</v>
      </c>
      <c r="B30" s="15" t="s">
        <v>61</v>
      </c>
      <c r="C30" s="103" t="s">
        <v>1034</v>
      </c>
      <c r="D30" s="80" t="s">
        <v>25</v>
      </c>
      <c r="E30" s="54">
        <v>2</v>
      </c>
      <c r="F30" s="127"/>
      <c r="G30" s="35">
        <f>ROUND(E30*F30,2)</f>
        <v>0</v>
      </c>
      <c r="H30" s="16"/>
      <c r="I30" s="16"/>
    </row>
    <row r="31" spans="1:9" s="17" customFormat="1" ht="14.25" thickBot="1">
      <c r="A31" s="183" t="s">
        <v>16</v>
      </c>
      <c r="B31" s="184"/>
      <c r="C31" s="184"/>
      <c r="D31" s="184"/>
      <c r="E31" s="184"/>
      <c r="F31" s="147"/>
      <c r="G31" s="36">
        <f>SUM(G14:G30)</f>
        <v>0</v>
      </c>
      <c r="H31" s="16"/>
      <c r="I31" s="16"/>
    </row>
    <row r="32" spans="1:9" s="17" customFormat="1" ht="9.75">
      <c r="A32" s="48">
        <v>3</v>
      </c>
      <c r="B32" s="32"/>
      <c r="C32" s="112" t="s">
        <v>488</v>
      </c>
      <c r="D32" s="78"/>
      <c r="E32" s="69"/>
      <c r="F32" s="136"/>
      <c r="G32" s="44"/>
      <c r="H32" s="16"/>
      <c r="I32" s="16"/>
    </row>
    <row r="33" spans="1:9" s="17" customFormat="1" ht="9.75">
      <c r="A33" s="40" t="s">
        <v>220</v>
      </c>
      <c r="B33" s="41"/>
      <c r="C33" s="107" t="s">
        <v>489</v>
      </c>
      <c r="D33" s="81"/>
      <c r="E33" s="53"/>
      <c r="F33" s="145"/>
      <c r="G33" s="42"/>
      <c r="H33" s="16"/>
      <c r="I33" s="16"/>
    </row>
    <row r="34" spans="1:9" s="17" customFormat="1" ht="20.25">
      <c r="A34" s="25" t="s">
        <v>490</v>
      </c>
      <c r="B34" s="15" t="s">
        <v>50</v>
      </c>
      <c r="C34" s="103" t="s">
        <v>1211</v>
      </c>
      <c r="D34" s="80" t="s">
        <v>25</v>
      </c>
      <c r="E34" s="54">
        <v>29.76</v>
      </c>
      <c r="F34" s="127"/>
      <c r="G34" s="35">
        <f>ROUND(E34*F34,2)</f>
        <v>0</v>
      </c>
      <c r="H34" s="16"/>
      <c r="I34" s="16"/>
    </row>
    <row r="35" spans="1:9" s="17" customFormat="1" ht="30">
      <c r="A35" s="25" t="s">
        <v>491</v>
      </c>
      <c r="B35" s="15" t="s">
        <v>53</v>
      </c>
      <c r="C35" s="103" t="s">
        <v>1212</v>
      </c>
      <c r="D35" s="80" t="s">
        <v>96</v>
      </c>
      <c r="E35" s="54">
        <v>30</v>
      </c>
      <c r="F35" s="127"/>
      <c r="G35" s="35">
        <f aca="true" t="shared" si="1" ref="G35:G98">ROUND(E35*F35,2)</f>
        <v>0</v>
      </c>
      <c r="H35" s="16"/>
      <c r="I35" s="16"/>
    </row>
    <row r="36" spans="1:9" s="17" customFormat="1" ht="30">
      <c r="A36" s="25" t="s">
        <v>492</v>
      </c>
      <c r="B36" s="15" t="s">
        <v>53</v>
      </c>
      <c r="C36" s="103" t="s">
        <v>1033</v>
      </c>
      <c r="D36" s="80" t="s">
        <v>25</v>
      </c>
      <c r="E36" s="54">
        <v>0.3</v>
      </c>
      <c r="F36" s="127"/>
      <c r="G36" s="35">
        <f t="shared" si="1"/>
        <v>0</v>
      </c>
      <c r="H36" s="16"/>
      <c r="I36" s="16"/>
    </row>
    <row r="37" spans="1:9" s="17" customFormat="1" ht="20.25">
      <c r="A37" s="25" t="s">
        <v>493</v>
      </c>
      <c r="B37" s="15" t="s">
        <v>61</v>
      </c>
      <c r="C37" s="103" t="s">
        <v>1034</v>
      </c>
      <c r="D37" s="80" t="s">
        <v>25</v>
      </c>
      <c r="E37" s="54">
        <v>0.3</v>
      </c>
      <c r="F37" s="127"/>
      <c r="G37" s="35">
        <f t="shared" si="1"/>
        <v>0</v>
      </c>
      <c r="H37" s="16"/>
      <c r="I37" s="16"/>
    </row>
    <row r="38" spans="1:9" s="17" customFormat="1" ht="30">
      <c r="A38" s="25" t="s">
        <v>494</v>
      </c>
      <c r="B38" s="15" t="s">
        <v>53</v>
      </c>
      <c r="C38" s="103" t="s">
        <v>1213</v>
      </c>
      <c r="D38" s="80" t="s">
        <v>96</v>
      </c>
      <c r="E38" s="54">
        <v>30</v>
      </c>
      <c r="F38" s="127"/>
      <c r="G38" s="35">
        <f t="shared" si="1"/>
        <v>0</v>
      </c>
      <c r="H38" s="16"/>
      <c r="I38" s="16"/>
    </row>
    <row r="39" spans="1:9" s="17" customFormat="1" ht="20.25">
      <c r="A39" s="25" t="s">
        <v>495</v>
      </c>
      <c r="B39" s="15" t="s">
        <v>102</v>
      </c>
      <c r="C39" s="103" t="s">
        <v>1214</v>
      </c>
      <c r="D39" s="80" t="s">
        <v>24</v>
      </c>
      <c r="E39" s="54">
        <v>6.2</v>
      </c>
      <c r="F39" s="127"/>
      <c r="G39" s="35">
        <f t="shared" si="1"/>
        <v>0</v>
      </c>
      <c r="H39" s="16"/>
      <c r="I39" s="16"/>
    </row>
    <row r="40" spans="1:9" s="17" customFormat="1" ht="20.25">
      <c r="A40" s="25" t="s">
        <v>496</v>
      </c>
      <c r="B40" s="15" t="s">
        <v>102</v>
      </c>
      <c r="C40" s="103" t="s">
        <v>1215</v>
      </c>
      <c r="D40" s="80" t="s">
        <v>24</v>
      </c>
      <c r="E40" s="54">
        <v>2</v>
      </c>
      <c r="F40" s="127"/>
      <c r="G40" s="35">
        <f t="shared" si="1"/>
        <v>0</v>
      </c>
      <c r="H40" s="16"/>
      <c r="I40" s="16"/>
    </row>
    <row r="41" spans="1:9" s="17" customFormat="1" ht="40.5">
      <c r="A41" s="25" t="s">
        <v>497</v>
      </c>
      <c r="B41" s="15" t="s">
        <v>100</v>
      </c>
      <c r="C41" s="103" t="s">
        <v>1216</v>
      </c>
      <c r="D41" s="80" t="s">
        <v>24</v>
      </c>
      <c r="E41" s="54">
        <v>2</v>
      </c>
      <c r="F41" s="127"/>
      <c r="G41" s="35">
        <f t="shared" si="1"/>
        <v>0</v>
      </c>
      <c r="H41" s="16"/>
      <c r="I41" s="16"/>
    </row>
    <row r="42" spans="1:9" s="17" customFormat="1" ht="30">
      <c r="A42" s="25" t="s">
        <v>498</v>
      </c>
      <c r="B42" s="15" t="s">
        <v>102</v>
      </c>
      <c r="C42" s="103" t="s">
        <v>1217</v>
      </c>
      <c r="D42" s="80" t="s">
        <v>96</v>
      </c>
      <c r="E42" s="54">
        <v>30</v>
      </c>
      <c r="F42" s="127"/>
      <c r="G42" s="35">
        <f t="shared" si="1"/>
        <v>0</v>
      </c>
      <c r="H42" s="16"/>
      <c r="I42" s="16"/>
    </row>
    <row r="43" spans="1:9" s="17" customFormat="1" ht="20.25">
      <c r="A43" s="25" t="s">
        <v>499</v>
      </c>
      <c r="B43" s="15" t="s">
        <v>102</v>
      </c>
      <c r="C43" s="103" t="s">
        <v>1037</v>
      </c>
      <c r="D43" s="80" t="s">
        <v>96</v>
      </c>
      <c r="E43" s="54">
        <v>30</v>
      </c>
      <c r="F43" s="127"/>
      <c r="G43" s="35">
        <f t="shared" si="1"/>
        <v>0</v>
      </c>
      <c r="H43" s="16"/>
      <c r="I43" s="16"/>
    </row>
    <row r="44" spans="1:9" s="17" customFormat="1" ht="30">
      <c r="A44" s="25" t="s">
        <v>500</v>
      </c>
      <c r="B44" s="15" t="s">
        <v>102</v>
      </c>
      <c r="C44" s="103" t="s">
        <v>1218</v>
      </c>
      <c r="D44" s="80" t="s">
        <v>96</v>
      </c>
      <c r="E44" s="54">
        <v>3</v>
      </c>
      <c r="F44" s="127"/>
      <c r="G44" s="35">
        <f t="shared" si="1"/>
        <v>0</v>
      </c>
      <c r="H44" s="16"/>
      <c r="I44" s="16"/>
    </row>
    <row r="45" spans="1:9" s="17" customFormat="1" ht="30">
      <c r="A45" s="25" t="s">
        <v>501</v>
      </c>
      <c r="B45" s="15" t="s">
        <v>102</v>
      </c>
      <c r="C45" s="103" t="s">
        <v>1219</v>
      </c>
      <c r="D45" s="80" t="s">
        <v>96</v>
      </c>
      <c r="E45" s="54">
        <v>30</v>
      </c>
      <c r="F45" s="127"/>
      <c r="G45" s="35">
        <f t="shared" si="1"/>
        <v>0</v>
      </c>
      <c r="H45" s="16"/>
      <c r="I45" s="16"/>
    </row>
    <row r="46" spans="1:9" s="17" customFormat="1" ht="20.25">
      <c r="A46" s="25" t="s">
        <v>502</v>
      </c>
      <c r="B46" s="15" t="s">
        <v>100</v>
      </c>
      <c r="C46" s="103" t="s">
        <v>1220</v>
      </c>
      <c r="D46" s="80" t="s">
        <v>96</v>
      </c>
      <c r="E46" s="54">
        <v>1.434</v>
      </c>
      <c r="F46" s="127"/>
      <c r="G46" s="35">
        <f t="shared" si="1"/>
        <v>0</v>
      </c>
      <c r="H46" s="16"/>
      <c r="I46" s="16"/>
    </row>
    <row r="47" spans="1:9" s="17" customFormat="1" ht="20.25">
      <c r="A47" s="25" t="s">
        <v>503</v>
      </c>
      <c r="B47" s="15" t="s">
        <v>504</v>
      </c>
      <c r="C47" s="103" t="s">
        <v>1221</v>
      </c>
      <c r="D47" s="80" t="s">
        <v>96</v>
      </c>
      <c r="E47" s="54">
        <v>30</v>
      </c>
      <c r="F47" s="127"/>
      <c r="G47" s="35">
        <f t="shared" si="1"/>
        <v>0</v>
      </c>
      <c r="H47" s="16"/>
      <c r="I47" s="16"/>
    </row>
    <row r="48" spans="1:9" s="17" customFormat="1" ht="30">
      <c r="A48" s="25" t="s">
        <v>505</v>
      </c>
      <c r="B48" s="15" t="s">
        <v>504</v>
      </c>
      <c r="C48" s="103" t="s">
        <v>1222</v>
      </c>
      <c r="D48" s="80" t="s">
        <v>96</v>
      </c>
      <c r="E48" s="54">
        <v>30</v>
      </c>
      <c r="F48" s="127"/>
      <c r="G48" s="35">
        <f t="shared" si="1"/>
        <v>0</v>
      </c>
      <c r="H48" s="16"/>
      <c r="I48" s="16"/>
    </row>
    <row r="49" spans="1:9" s="17" customFormat="1" ht="20.25">
      <c r="A49" s="25" t="s">
        <v>506</v>
      </c>
      <c r="B49" s="15" t="s">
        <v>504</v>
      </c>
      <c r="C49" s="103" t="s">
        <v>1223</v>
      </c>
      <c r="D49" s="80" t="s">
        <v>96</v>
      </c>
      <c r="E49" s="54">
        <v>29.76</v>
      </c>
      <c r="F49" s="127"/>
      <c r="G49" s="35">
        <f t="shared" si="1"/>
        <v>0</v>
      </c>
      <c r="H49" s="16"/>
      <c r="I49" s="16"/>
    </row>
    <row r="50" spans="1:9" s="17" customFormat="1" ht="30">
      <c r="A50" s="25" t="s">
        <v>507</v>
      </c>
      <c r="B50" s="15" t="s">
        <v>508</v>
      </c>
      <c r="C50" s="103" t="s">
        <v>1224</v>
      </c>
      <c r="D50" s="80" t="s">
        <v>96</v>
      </c>
      <c r="E50" s="54">
        <v>29.76</v>
      </c>
      <c r="F50" s="127"/>
      <c r="G50" s="35">
        <f t="shared" si="1"/>
        <v>0</v>
      </c>
      <c r="H50" s="16"/>
      <c r="I50" s="16"/>
    </row>
    <row r="51" spans="1:9" s="17" customFormat="1" ht="9.75">
      <c r="A51" s="40" t="s">
        <v>224</v>
      </c>
      <c r="B51" s="41"/>
      <c r="C51" s="107" t="s">
        <v>509</v>
      </c>
      <c r="D51" s="81"/>
      <c r="E51" s="53"/>
      <c r="F51" s="145"/>
      <c r="G51" s="42"/>
      <c r="H51" s="16"/>
      <c r="I51" s="16"/>
    </row>
    <row r="52" spans="1:9" s="17" customFormat="1" ht="40.5">
      <c r="A52" s="25" t="s">
        <v>510</v>
      </c>
      <c r="B52" s="15" t="s">
        <v>50</v>
      </c>
      <c r="C52" s="103" t="s">
        <v>1225</v>
      </c>
      <c r="D52" s="80" t="s">
        <v>25</v>
      </c>
      <c r="E52" s="54">
        <v>45.715</v>
      </c>
      <c r="F52" s="127"/>
      <c r="G52" s="35">
        <f t="shared" si="1"/>
        <v>0</v>
      </c>
      <c r="H52" s="16"/>
      <c r="I52" s="16"/>
    </row>
    <row r="53" spans="1:9" s="17" customFormat="1" ht="20.25">
      <c r="A53" s="25" t="s">
        <v>511</v>
      </c>
      <c r="B53" s="15" t="s">
        <v>255</v>
      </c>
      <c r="C53" s="103" t="s">
        <v>1226</v>
      </c>
      <c r="D53" s="80" t="s">
        <v>25</v>
      </c>
      <c r="E53" s="54">
        <v>27.135</v>
      </c>
      <c r="F53" s="127"/>
      <c r="G53" s="35">
        <f t="shared" si="1"/>
        <v>0</v>
      </c>
      <c r="H53" s="16"/>
      <c r="I53" s="16"/>
    </row>
    <row r="54" spans="1:9" s="17" customFormat="1" ht="30">
      <c r="A54" s="25" t="s">
        <v>512</v>
      </c>
      <c r="B54" s="15" t="s">
        <v>102</v>
      </c>
      <c r="C54" s="103" t="s">
        <v>1227</v>
      </c>
      <c r="D54" s="80" t="s">
        <v>25</v>
      </c>
      <c r="E54" s="54">
        <v>12.288</v>
      </c>
      <c r="F54" s="127"/>
      <c r="G54" s="35">
        <f t="shared" si="1"/>
        <v>0</v>
      </c>
      <c r="H54" s="16"/>
      <c r="I54" s="16"/>
    </row>
    <row r="55" spans="1:9" s="17" customFormat="1" ht="30">
      <c r="A55" s="25" t="s">
        <v>513</v>
      </c>
      <c r="B55" s="15" t="s">
        <v>102</v>
      </c>
      <c r="C55" s="103" t="s">
        <v>1228</v>
      </c>
      <c r="D55" s="80" t="s">
        <v>25</v>
      </c>
      <c r="E55" s="54">
        <v>12.97</v>
      </c>
      <c r="F55" s="127"/>
      <c r="G55" s="35">
        <f t="shared" si="1"/>
        <v>0</v>
      </c>
      <c r="H55" s="16"/>
      <c r="I55" s="16"/>
    </row>
    <row r="56" spans="1:9" s="17" customFormat="1" ht="30">
      <c r="A56" s="25" t="s">
        <v>514</v>
      </c>
      <c r="B56" s="15" t="s">
        <v>102</v>
      </c>
      <c r="C56" s="103" t="s">
        <v>1059</v>
      </c>
      <c r="D56" s="80" t="s">
        <v>22</v>
      </c>
      <c r="E56" s="54">
        <v>0.933</v>
      </c>
      <c r="F56" s="127"/>
      <c r="G56" s="35">
        <f t="shared" si="1"/>
        <v>0</v>
      </c>
      <c r="H56" s="16"/>
      <c r="I56" s="16"/>
    </row>
    <row r="57" spans="1:9" s="17" customFormat="1" ht="30">
      <c r="A57" s="25" t="s">
        <v>515</v>
      </c>
      <c r="B57" s="15" t="s">
        <v>102</v>
      </c>
      <c r="C57" s="103" t="s">
        <v>1229</v>
      </c>
      <c r="D57" s="80" t="s">
        <v>25</v>
      </c>
      <c r="E57" s="54">
        <v>12.208</v>
      </c>
      <c r="F57" s="127"/>
      <c r="G57" s="35">
        <f t="shared" si="1"/>
        <v>0</v>
      </c>
      <c r="H57" s="16"/>
      <c r="I57" s="16"/>
    </row>
    <row r="58" spans="1:9" s="17" customFormat="1" ht="20.25">
      <c r="A58" s="25" t="s">
        <v>516</v>
      </c>
      <c r="B58" s="15" t="s">
        <v>145</v>
      </c>
      <c r="C58" s="103" t="s">
        <v>1230</v>
      </c>
      <c r="D58" s="80" t="s">
        <v>24</v>
      </c>
      <c r="E58" s="54">
        <v>0.4</v>
      </c>
      <c r="F58" s="127"/>
      <c r="G58" s="35">
        <f t="shared" si="1"/>
        <v>0</v>
      </c>
      <c r="H58" s="16"/>
      <c r="I58" s="16"/>
    </row>
    <row r="59" spans="1:9" s="17" customFormat="1" ht="20.25">
      <c r="A59" s="25" t="s">
        <v>517</v>
      </c>
      <c r="B59" s="15" t="s">
        <v>145</v>
      </c>
      <c r="C59" s="103" t="s">
        <v>1231</v>
      </c>
      <c r="D59" s="80" t="s">
        <v>24</v>
      </c>
      <c r="E59" s="54">
        <v>0.4</v>
      </c>
      <c r="F59" s="127"/>
      <c r="G59" s="35">
        <f t="shared" si="1"/>
        <v>0</v>
      </c>
      <c r="H59" s="16"/>
      <c r="I59" s="16"/>
    </row>
    <row r="60" spans="1:9" s="17" customFormat="1" ht="20.25">
      <c r="A60" s="25" t="s">
        <v>518</v>
      </c>
      <c r="B60" s="15" t="s">
        <v>281</v>
      </c>
      <c r="C60" s="103" t="s">
        <v>1232</v>
      </c>
      <c r="D60" s="80" t="s">
        <v>24</v>
      </c>
      <c r="E60" s="54">
        <v>8</v>
      </c>
      <c r="F60" s="127"/>
      <c r="G60" s="35">
        <f t="shared" si="1"/>
        <v>0</v>
      </c>
      <c r="H60" s="16"/>
      <c r="I60" s="16"/>
    </row>
    <row r="61" spans="1:9" s="17" customFormat="1" ht="20.25">
      <c r="A61" s="25" t="s">
        <v>519</v>
      </c>
      <c r="B61" s="15" t="s">
        <v>281</v>
      </c>
      <c r="C61" s="103" t="s">
        <v>520</v>
      </c>
      <c r="D61" s="80" t="s">
        <v>521</v>
      </c>
      <c r="E61" s="54">
        <v>12</v>
      </c>
      <c r="F61" s="127"/>
      <c r="G61" s="35">
        <f t="shared" si="1"/>
        <v>0</v>
      </c>
      <c r="H61" s="16"/>
      <c r="I61" s="16"/>
    </row>
    <row r="62" spans="1:9" s="17" customFormat="1" ht="30">
      <c r="A62" s="25" t="s">
        <v>522</v>
      </c>
      <c r="B62" s="15" t="s">
        <v>504</v>
      </c>
      <c r="C62" s="103" t="s">
        <v>1233</v>
      </c>
      <c r="D62" s="80" t="s">
        <v>96</v>
      </c>
      <c r="E62" s="54">
        <v>65.52</v>
      </c>
      <c r="F62" s="127"/>
      <c r="G62" s="35">
        <f t="shared" si="1"/>
        <v>0</v>
      </c>
      <c r="H62" s="16"/>
      <c r="I62" s="16"/>
    </row>
    <row r="63" spans="1:9" s="17" customFormat="1" ht="20.25">
      <c r="A63" s="25" t="s">
        <v>523</v>
      </c>
      <c r="B63" s="15" t="s">
        <v>504</v>
      </c>
      <c r="C63" s="103" t="s">
        <v>1223</v>
      </c>
      <c r="D63" s="80" t="s">
        <v>96</v>
      </c>
      <c r="E63" s="54">
        <v>29.915</v>
      </c>
      <c r="F63" s="127"/>
      <c r="G63" s="35">
        <f t="shared" si="1"/>
        <v>0</v>
      </c>
      <c r="H63" s="16"/>
      <c r="I63" s="16"/>
    </row>
    <row r="64" spans="1:9" s="17" customFormat="1" ht="20.25">
      <c r="A64" s="25" t="s">
        <v>524</v>
      </c>
      <c r="B64" s="15" t="s">
        <v>508</v>
      </c>
      <c r="C64" s="103" t="s">
        <v>1234</v>
      </c>
      <c r="D64" s="80" t="s">
        <v>96</v>
      </c>
      <c r="E64" s="54">
        <v>29.915</v>
      </c>
      <c r="F64" s="127"/>
      <c r="G64" s="35">
        <f t="shared" si="1"/>
        <v>0</v>
      </c>
      <c r="H64" s="16"/>
      <c r="I64" s="16"/>
    </row>
    <row r="65" spans="1:9" s="17" customFormat="1" ht="9.75">
      <c r="A65" s="40" t="s">
        <v>235</v>
      </c>
      <c r="B65" s="41"/>
      <c r="C65" s="107" t="s">
        <v>525</v>
      </c>
      <c r="D65" s="81"/>
      <c r="E65" s="53"/>
      <c r="F65" s="145"/>
      <c r="G65" s="42"/>
      <c r="H65" s="16"/>
      <c r="I65" s="16"/>
    </row>
    <row r="66" spans="1:9" s="17" customFormat="1" ht="40.5">
      <c r="A66" s="25" t="s">
        <v>526</v>
      </c>
      <c r="B66" s="15" t="s">
        <v>50</v>
      </c>
      <c r="C66" s="103" t="s">
        <v>1225</v>
      </c>
      <c r="D66" s="80" t="s">
        <v>25</v>
      </c>
      <c r="E66" s="54">
        <v>12.375</v>
      </c>
      <c r="F66" s="127"/>
      <c r="G66" s="35">
        <f t="shared" si="1"/>
        <v>0</v>
      </c>
      <c r="H66" s="16"/>
      <c r="I66" s="16"/>
    </row>
    <row r="67" spans="1:9" s="17" customFormat="1" ht="30">
      <c r="A67" s="25" t="s">
        <v>527</v>
      </c>
      <c r="B67" s="15" t="s">
        <v>102</v>
      </c>
      <c r="C67" s="103" t="s">
        <v>1235</v>
      </c>
      <c r="D67" s="80" t="s">
        <v>25</v>
      </c>
      <c r="E67" s="54">
        <v>0.735</v>
      </c>
      <c r="F67" s="127"/>
      <c r="G67" s="35">
        <f t="shared" si="1"/>
        <v>0</v>
      </c>
      <c r="H67" s="16"/>
      <c r="I67" s="16"/>
    </row>
    <row r="68" spans="1:9" s="17" customFormat="1" ht="30">
      <c r="A68" s="25" t="s">
        <v>528</v>
      </c>
      <c r="B68" s="15" t="s">
        <v>102</v>
      </c>
      <c r="C68" s="103" t="s">
        <v>1236</v>
      </c>
      <c r="D68" s="80" t="s">
        <v>22</v>
      </c>
      <c r="E68" s="54">
        <v>0.4</v>
      </c>
      <c r="F68" s="127"/>
      <c r="G68" s="35">
        <f t="shared" si="1"/>
        <v>0</v>
      </c>
      <c r="H68" s="16"/>
      <c r="I68" s="16"/>
    </row>
    <row r="69" spans="1:9" s="17" customFormat="1" ht="20.25">
      <c r="A69" s="25" t="s">
        <v>529</v>
      </c>
      <c r="B69" s="15" t="s">
        <v>102</v>
      </c>
      <c r="C69" s="103" t="s">
        <v>1237</v>
      </c>
      <c r="D69" s="80" t="s">
        <v>25</v>
      </c>
      <c r="E69" s="54">
        <v>1.47</v>
      </c>
      <c r="F69" s="127"/>
      <c r="G69" s="35">
        <f t="shared" si="1"/>
        <v>0</v>
      </c>
      <c r="H69" s="16"/>
      <c r="I69" s="16"/>
    </row>
    <row r="70" spans="1:9" s="17" customFormat="1" ht="20.25">
      <c r="A70" s="25" t="s">
        <v>530</v>
      </c>
      <c r="B70" s="15" t="s">
        <v>102</v>
      </c>
      <c r="C70" s="103" t="s">
        <v>1238</v>
      </c>
      <c r="D70" s="80" t="s">
        <v>25</v>
      </c>
      <c r="E70" s="54">
        <v>1.903</v>
      </c>
      <c r="F70" s="127"/>
      <c r="G70" s="35">
        <f t="shared" si="1"/>
        <v>0</v>
      </c>
      <c r="H70" s="16"/>
      <c r="I70" s="16"/>
    </row>
    <row r="71" spans="1:9" s="17" customFormat="1" ht="20.25">
      <c r="A71" s="25" t="s">
        <v>531</v>
      </c>
      <c r="B71" s="15" t="s">
        <v>145</v>
      </c>
      <c r="C71" s="103" t="s">
        <v>1239</v>
      </c>
      <c r="D71" s="80" t="s">
        <v>24</v>
      </c>
      <c r="E71" s="54">
        <v>20.24</v>
      </c>
      <c r="F71" s="127"/>
      <c r="G71" s="35">
        <f t="shared" si="1"/>
        <v>0</v>
      </c>
      <c r="H71" s="16"/>
      <c r="I71" s="16"/>
    </row>
    <row r="72" spans="1:9" s="17" customFormat="1" ht="20.25">
      <c r="A72" s="25" t="s">
        <v>532</v>
      </c>
      <c r="B72" s="15" t="s">
        <v>154</v>
      </c>
      <c r="C72" s="103" t="s">
        <v>1240</v>
      </c>
      <c r="D72" s="80" t="s">
        <v>24</v>
      </c>
      <c r="E72" s="54">
        <v>15.8</v>
      </c>
      <c r="F72" s="127"/>
      <c r="G72" s="35">
        <f t="shared" si="1"/>
        <v>0</v>
      </c>
      <c r="H72" s="16"/>
      <c r="I72" s="16"/>
    </row>
    <row r="73" spans="1:9" s="17" customFormat="1" ht="20.25">
      <c r="A73" s="25" t="s">
        <v>533</v>
      </c>
      <c r="B73" s="15" t="s">
        <v>154</v>
      </c>
      <c r="C73" s="103" t="s">
        <v>1241</v>
      </c>
      <c r="D73" s="80" t="s">
        <v>96</v>
      </c>
      <c r="E73" s="54">
        <v>4.41</v>
      </c>
      <c r="F73" s="127"/>
      <c r="G73" s="35">
        <f t="shared" si="1"/>
        <v>0</v>
      </c>
      <c r="H73" s="16"/>
      <c r="I73" s="16"/>
    </row>
    <row r="74" spans="1:9" s="17" customFormat="1" ht="9.75">
      <c r="A74" s="40" t="s">
        <v>243</v>
      </c>
      <c r="B74" s="41"/>
      <c r="C74" s="107" t="s">
        <v>534</v>
      </c>
      <c r="D74" s="81"/>
      <c r="E74" s="53"/>
      <c r="F74" s="145"/>
      <c r="G74" s="42"/>
      <c r="H74" s="16"/>
      <c r="I74" s="16"/>
    </row>
    <row r="75" spans="1:9" s="17" customFormat="1" ht="30">
      <c r="A75" s="25" t="s">
        <v>535</v>
      </c>
      <c r="B75" s="15" t="s">
        <v>508</v>
      </c>
      <c r="C75" s="103" t="s">
        <v>1242</v>
      </c>
      <c r="D75" s="80" t="s">
        <v>96</v>
      </c>
      <c r="E75" s="54">
        <v>74.67</v>
      </c>
      <c r="F75" s="127"/>
      <c r="G75" s="35">
        <f t="shared" si="1"/>
        <v>0</v>
      </c>
      <c r="H75" s="16"/>
      <c r="I75" s="16"/>
    </row>
    <row r="76" spans="1:9" s="17" customFormat="1" ht="30">
      <c r="A76" s="25" t="s">
        <v>536</v>
      </c>
      <c r="B76" s="15" t="s">
        <v>508</v>
      </c>
      <c r="C76" s="103" t="s">
        <v>1243</v>
      </c>
      <c r="D76" s="80" t="s">
        <v>96</v>
      </c>
      <c r="E76" s="54">
        <v>74.67</v>
      </c>
      <c r="F76" s="127"/>
      <c r="G76" s="35">
        <f t="shared" si="1"/>
        <v>0</v>
      </c>
      <c r="H76" s="16"/>
      <c r="I76" s="16"/>
    </row>
    <row r="77" spans="1:9" s="17" customFormat="1" ht="30">
      <c r="A77" s="25" t="s">
        <v>537</v>
      </c>
      <c r="B77" s="15" t="s">
        <v>508</v>
      </c>
      <c r="C77" s="103" t="s">
        <v>1244</v>
      </c>
      <c r="D77" s="80" t="s">
        <v>96</v>
      </c>
      <c r="E77" s="54">
        <v>74.67</v>
      </c>
      <c r="F77" s="127"/>
      <c r="G77" s="35">
        <f t="shared" si="1"/>
        <v>0</v>
      </c>
      <c r="H77" s="16"/>
      <c r="I77" s="16"/>
    </row>
    <row r="78" spans="1:9" s="17" customFormat="1" ht="30">
      <c r="A78" s="25" t="s">
        <v>538</v>
      </c>
      <c r="B78" s="15" t="s">
        <v>508</v>
      </c>
      <c r="C78" s="103" t="s">
        <v>1245</v>
      </c>
      <c r="D78" s="80" t="s">
        <v>96</v>
      </c>
      <c r="E78" s="54">
        <v>74.67</v>
      </c>
      <c r="F78" s="127"/>
      <c r="G78" s="35">
        <f t="shared" si="1"/>
        <v>0</v>
      </c>
      <c r="H78" s="16"/>
      <c r="I78" s="16"/>
    </row>
    <row r="79" spans="1:9" s="17" customFormat="1" ht="20.25">
      <c r="A79" s="25" t="s">
        <v>539</v>
      </c>
      <c r="B79" s="15" t="s">
        <v>102</v>
      </c>
      <c r="C79" s="103" t="s">
        <v>1246</v>
      </c>
      <c r="D79" s="80" t="s">
        <v>25</v>
      </c>
      <c r="E79" s="54">
        <v>3.734</v>
      </c>
      <c r="F79" s="127"/>
      <c r="G79" s="35">
        <f t="shared" si="1"/>
        <v>0</v>
      </c>
      <c r="H79" s="16"/>
      <c r="I79" s="16"/>
    </row>
    <row r="80" spans="1:9" s="17" customFormat="1" ht="20.25">
      <c r="A80" s="25" t="s">
        <v>540</v>
      </c>
      <c r="B80" s="15" t="s">
        <v>102</v>
      </c>
      <c r="C80" s="103" t="s">
        <v>1247</v>
      </c>
      <c r="D80" s="80" t="s">
        <v>96</v>
      </c>
      <c r="E80" s="54">
        <v>74.67</v>
      </c>
      <c r="F80" s="127"/>
      <c r="G80" s="35">
        <f t="shared" si="1"/>
        <v>0</v>
      </c>
      <c r="H80" s="16"/>
      <c r="I80" s="16"/>
    </row>
    <row r="81" spans="1:9" s="17" customFormat="1" ht="20.25">
      <c r="A81" s="25" t="s">
        <v>541</v>
      </c>
      <c r="B81" s="15" t="s">
        <v>58</v>
      </c>
      <c r="C81" s="103" t="s">
        <v>1248</v>
      </c>
      <c r="D81" s="80" t="s">
        <v>96</v>
      </c>
      <c r="E81" s="54">
        <v>13.63</v>
      </c>
      <c r="F81" s="127"/>
      <c r="G81" s="35">
        <f t="shared" si="1"/>
        <v>0</v>
      </c>
      <c r="H81" s="16"/>
      <c r="I81" s="16"/>
    </row>
    <row r="82" spans="1:9" s="17" customFormat="1" ht="9.75">
      <c r="A82" s="40" t="s">
        <v>249</v>
      </c>
      <c r="B82" s="41"/>
      <c r="C82" s="107" t="s">
        <v>542</v>
      </c>
      <c r="D82" s="81"/>
      <c r="E82" s="53"/>
      <c r="F82" s="145"/>
      <c r="G82" s="42"/>
      <c r="H82" s="16"/>
      <c r="I82" s="16"/>
    </row>
    <row r="83" spans="1:9" s="17" customFormat="1" ht="20.25">
      <c r="A83" s="25" t="s">
        <v>543</v>
      </c>
      <c r="B83" s="15" t="s">
        <v>53</v>
      </c>
      <c r="C83" s="103" t="s">
        <v>1249</v>
      </c>
      <c r="D83" s="80" t="s">
        <v>24</v>
      </c>
      <c r="E83" s="54">
        <v>4</v>
      </c>
      <c r="F83" s="127"/>
      <c r="G83" s="35">
        <f t="shared" si="1"/>
        <v>0</v>
      </c>
      <c r="H83" s="16"/>
      <c r="I83" s="16"/>
    </row>
    <row r="84" spans="1:9" s="17" customFormat="1" ht="20.25">
      <c r="A84" s="25" t="s">
        <v>544</v>
      </c>
      <c r="B84" s="15" t="s">
        <v>102</v>
      </c>
      <c r="C84" s="103" t="s">
        <v>1250</v>
      </c>
      <c r="D84" s="80" t="s">
        <v>18</v>
      </c>
      <c r="E84" s="54">
        <v>8</v>
      </c>
      <c r="F84" s="127"/>
      <c r="G84" s="35">
        <f t="shared" si="1"/>
        <v>0</v>
      </c>
      <c r="H84" s="16"/>
      <c r="I84" s="16"/>
    </row>
    <row r="85" spans="1:9" s="17" customFormat="1" ht="20.25">
      <c r="A85" s="25" t="s">
        <v>545</v>
      </c>
      <c r="B85" s="15" t="s">
        <v>102</v>
      </c>
      <c r="C85" s="103" t="s">
        <v>1251</v>
      </c>
      <c r="D85" s="80" t="s">
        <v>18</v>
      </c>
      <c r="E85" s="54">
        <v>8</v>
      </c>
      <c r="F85" s="127"/>
      <c r="G85" s="35">
        <f t="shared" si="1"/>
        <v>0</v>
      </c>
      <c r="H85" s="16"/>
      <c r="I85" s="16"/>
    </row>
    <row r="86" spans="1:9" s="17" customFormat="1" ht="9.75">
      <c r="A86" s="40" t="s">
        <v>259</v>
      </c>
      <c r="B86" s="41"/>
      <c r="C86" s="107" t="s">
        <v>546</v>
      </c>
      <c r="D86" s="81"/>
      <c r="E86" s="53"/>
      <c r="F86" s="145"/>
      <c r="G86" s="42"/>
      <c r="H86" s="16"/>
      <c r="I86" s="16"/>
    </row>
    <row r="87" spans="1:9" s="17" customFormat="1" ht="30">
      <c r="A87" s="25" t="s">
        <v>547</v>
      </c>
      <c r="B87" s="15" t="s">
        <v>548</v>
      </c>
      <c r="C87" s="103" t="s">
        <v>1252</v>
      </c>
      <c r="D87" s="80" t="s">
        <v>96</v>
      </c>
      <c r="E87" s="54">
        <v>56.427</v>
      </c>
      <c r="F87" s="127"/>
      <c r="G87" s="35">
        <f t="shared" si="1"/>
        <v>0</v>
      </c>
      <c r="H87" s="16"/>
      <c r="I87" s="16"/>
    </row>
    <row r="88" spans="1:9" s="17" customFormat="1" ht="30">
      <c r="A88" s="25" t="s">
        <v>549</v>
      </c>
      <c r="B88" s="15" t="s">
        <v>548</v>
      </c>
      <c r="C88" s="103" t="s">
        <v>1253</v>
      </c>
      <c r="D88" s="80" t="s">
        <v>96</v>
      </c>
      <c r="E88" s="54">
        <v>12.634</v>
      </c>
      <c r="F88" s="127"/>
      <c r="G88" s="35">
        <f t="shared" si="1"/>
        <v>0</v>
      </c>
      <c r="H88" s="16"/>
      <c r="I88" s="16"/>
    </row>
    <row r="89" spans="1:9" s="17" customFormat="1" ht="30">
      <c r="A89" s="25" t="s">
        <v>550</v>
      </c>
      <c r="B89" s="15" t="s">
        <v>548</v>
      </c>
      <c r="C89" s="103" t="s">
        <v>1254</v>
      </c>
      <c r="D89" s="80" t="s">
        <v>23</v>
      </c>
      <c r="E89" s="54">
        <v>4</v>
      </c>
      <c r="F89" s="127"/>
      <c r="G89" s="35">
        <f t="shared" si="1"/>
        <v>0</v>
      </c>
      <c r="H89" s="16"/>
      <c r="I89" s="16"/>
    </row>
    <row r="90" spans="1:9" s="17" customFormat="1" ht="30">
      <c r="A90" s="25" t="s">
        <v>551</v>
      </c>
      <c r="B90" s="15" t="s">
        <v>548</v>
      </c>
      <c r="C90" s="103" t="s">
        <v>1255</v>
      </c>
      <c r="D90" s="80" t="s">
        <v>23</v>
      </c>
      <c r="E90" s="54">
        <v>3</v>
      </c>
      <c r="F90" s="127"/>
      <c r="G90" s="35">
        <f t="shared" si="1"/>
        <v>0</v>
      </c>
      <c r="H90" s="16"/>
      <c r="I90" s="16"/>
    </row>
    <row r="91" spans="1:9" s="17" customFormat="1" ht="30">
      <c r="A91" s="25" t="s">
        <v>552</v>
      </c>
      <c r="B91" s="15" t="s">
        <v>508</v>
      </c>
      <c r="C91" s="103" t="s">
        <v>1256</v>
      </c>
      <c r="D91" s="80" t="s">
        <v>96</v>
      </c>
      <c r="E91" s="54">
        <v>56.427</v>
      </c>
      <c r="F91" s="127"/>
      <c r="G91" s="35">
        <f t="shared" si="1"/>
        <v>0</v>
      </c>
      <c r="H91" s="16"/>
      <c r="I91" s="16"/>
    </row>
    <row r="92" spans="1:9" s="17" customFormat="1" ht="20.25">
      <c r="A92" s="25" t="s">
        <v>553</v>
      </c>
      <c r="B92" s="15" t="s">
        <v>504</v>
      </c>
      <c r="C92" s="103" t="s">
        <v>1257</v>
      </c>
      <c r="D92" s="80" t="s">
        <v>96</v>
      </c>
      <c r="E92" s="54">
        <v>178.2</v>
      </c>
      <c r="F92" s="127"/>
      <c r="G92" s="35">
        <f t="shared" si="1"/>
        <v>0</v>
      </c>
      <c r="H92" s="16"/>
      <c r="I92" s="16"/>
    </row>
    <row r="93" spans="1:9" s="17" customFormat="1" ht="9.75">
      <c r="A93" s="40" t="s">
        <v>272</v>
      </c>
      <c r="B93" s="41"/>
      <c r="C93" s="107" t="s">
        <v>554</v>
      </c>
      <c r="D93" s="81"/>
      <c r="E93" s="53"/>
      <c r="F93" s="145"/>
      <c r="G93" s="42"/>
      <c r="H93" s="16"/>
      <c r="I93" s="16"/>
    </row>
    <row r="94" spans="1:9" s="17" customFormat="1" ht="20.25">
      <c r="A94" s="25" t="s">
        <v>555</v>
      </c>
      <c r="B94" s="15" t="s">
        <v>102</v>
      </c>
      <c r="C94" s="103" t="s">
        <v>1258</v>
      </c>
      <c r="D94" s="80" t="s">
        <v>24</v>
      </c>
      <c r="E94" s="54">
        <v>28.65</v>
      </c>
      <c r="F94" s="127"/>
      <c r="G94" s="35">
        <f t="shared" si="1"/>
        <v>0</v>
      </c>
      <c r="H94" s="16"/>
      <c r="I94" s="16"/>
    </row>
    <row r="95" spans="1:9" s="17" customFormat="1" ht="20.25">
      <c r="A95" s="25" t="s">
        <v>556</v>
      </c>
      <c r="B95" s="15" t="s">
        <v>102</v>
      </c>
      <c r="C95" s="103" t="s">
        <v>1259</v>
      </c>
      <c r="D95" s="80" t="s">
        <v>96</v>
      </c>
      <c r="E95" s="54">
        <v>3</v>
      </c>
      <c r="F95" s="127"/>
      <c r="G95" s="35">
        <f t="shared" si="1"/>
        <v>0</v>
      </c>
      <c r="H95" s="16"/>
      <c r="I95" s="16"/>
    </row>
    <row r="96" spans="1:9" s="17" customFormat="1" ht="20.25">
      <c r="A96" s="25" t="s">
        <v>557</v>
      </c>
      <c r="B96" s="15" t="s">
        <v>102</v>
      </c>
      <c r="C96" s="103" t="s">
        <v>1260</v>
      </c>
      <c r="D96" s="80" t="s">
        <v>96</v>
      </c>
      <c r="E96" s="54">
        <v>69.32</v>
      </c>
      <c r="F96" s="127"/>
      <c r="G96" s="35">
        <f t="shared" si="1"/>
        <v>0</v>
      </c>
      <c r="H96" s="16"/>
      <c r="I96" s="16"/>
    </row>
    <row r="97" spans="1:9" s="17" customFormat="1" ht="20.25">
      <c r="A97" s="25" t="s">
        <v>558</v>
      </c>
      <c r="B97" s="15" t="s">
        <v>504</v>
      </c>
      <c r="C97" s="103" t="s">
        <v>1261</v>
      </c>
      <c r="D97" s="80" t="s">
        <v>96</v>
      </c>
      <c r="E97" s="54">
        <v>69.32</v>
      </c>
      <c r="F97" s="127"/>
      <c r="G97" s="35">
        <f t="shared" si="1"/>
        <v>0</v>
      </c>
      <c r="H97" s="16"/>
      <c r="I97" s="16"/>
    </row>
    <row r="98" spans="1:9" s="17" customFormat="1" ht="20.25">
      <c r="A98" s="25" t="s">
        <v>559</v>
      </c>
      <c r="B98" s="15" t="s">
        <v>504</v>
      </c>
      <c r="C98" s="103" t="s">
        <v>1262</v>
      </c>
      <c r="D98" s="80" t="s">
        <v>96</v>
      </c>
      <c r="E98" s="54">
        <v>69.32</v>
      </c>
      <c r="F98" s="127"/>
      <c r="G98" s="35">
        <f t="shared" si="1"/>
        <v>0</v>
      </c>
      <c r="H98" s="16"/>
      <c r="I98" s="16"/>
    </row>
    <row r="99" spans="1:9" s="17" customFormat="1" ht="20.25">
      <c r="A99" s="25" t="s">
        <v>560</v>
      </c>
      <c r="B99" s="15" t="s">
        <v>504</v>
      </c>
      <c r="C99" s="103" t="s">
        <v>1263</v>
      </c>
      <c r="D99" s="80" t="s">
        <v>96</v>
      </c>
      <c r="E99" s="54">
        <v>69.32</v>
      </c>
      <c r="F99" s="127"/>
      <c r="G99" s="35">
        <f>ROUND(E99*F99,2)</f>
        <v>0</v>
      </c>
      <c r="H99" s="16"/>
      <c r="I99" s="16"/>
    </row>
    <row r="100" spans="1:9" s="17" customFormat="1" ht="20.25">
      <c r="A100" s="25" t="s">
        <v>561</v>
      </c>
      <c r="B100" s="15" t="s">
        <v>504</v>
      </c>
      <c r="C100" s="103" t="s">
        <v>1264</v>
      </c>
      <c r="D100" s="80" t="s">
        <v>96</v>
      </c>
      <c r="E100" s="54">
        <v>69.32</v>
      </c>
      <c r="F100" s="127"/>
      <c r="G100" s="35">
        <f>ROUND(E100*F100,2)</f>
        <v>0</v>
      </c>
      <c r="H100" s="16"/>
      <c r="I100" s="16"/>
    </row>
    <row r="101" spans="1:9" s="17" customFormat="1" ht="20.25">
      <c r="A101" s="25" t="s">
        <v>562</v>
      </c>
      <c r="B101" s="15" t="s">
        <v>61</v>
      </c>
      <c r="C101" s="103" t="s">
        <v>1265</v>
      </c>
      <c r="D101" s="80" t="s">
        <v>20</v>
      </c>
      <c r="E101" s="54">
        <v>1</v>
      </c>
      <c r="F101" s="127"/>
      <c r="G101" s="35">
        <f>ROUND(E101*F101,2)</f>
        <v>0</v>
      </c>
      <c r="H101" s="16"/>
      <c r="I101" s="16"/>
    </row>
    <row r="102" spans="1:9" s="17" customFormat="1" ht="9.75">
      <c r="A102" s="40" t="s">
        <v>276</v>
      </c>
      <c r="B102" s="41"/>
      <c r="C102" s="107" t="s">
        <v>563</v>
      </c>
      <c r="D102" s="81"/>
      <c r="E102" s="53"/>
      <c r="F102" s="145"/>
      <c r="G102" s="42"/>
      <c r="H102" s="16"/>
      <c r="I102" s="16"/>
    </row>
    <row r="103" spans="1:9" s="17" customFormat="1" ht="30">
      <c r="A103" s="25" t="s">
        <v>564</v>
      </c>
      <c r="B103" s="15" t="s">
        <v>102</v>
      </c>
      <c r="C103" s="103" t="s">
        <v>1059</v>
      </c>
      <c r="D103" s="80" t="s">
        <v>22</v>
      </c>
      <c r="E103" s="54">
        <v>1.4</v>
      </c>
      <c r="F103" s="127"/>
      <c r="G103" s="35">
        <f>ROUND(E103*F103,2)</f>
        <v>0</v>
      </c>
      <c r="H103" s="16"/>
      <c r="I103" s="16"/>
    </row>
    <row r="104" spans="1:9" s="17" customFormat="1" ht="30">
      <c r="A104" s="25" t="s">
        <v>565</v>
      </c>
      <c r="B104" s="15" t="s">
        <v>102</v>
      </c>
      <c r="C104" s="103" t="s">
        <v>1266</v>
      </c>
      <c r="D104" s="80" t="s">
        <v>22</v>
      </c>
      <c r="E104" s="54">
        <v>0.038</v>
      </c>
      <c r="F104" s="127"/>
      <c r="G104" s="35">
        <f>ROUND(E104*F104,2)</f>
        <v>0</v>
      </c>
      <c r="H104" s="16"/>
      <c r="I104" s="16"/>
    </row>
    <row r="105" spans="1:9" s="17" customFormat="1" ht="30">
      <c r="A105" s="25" t="s">
        <v>566</v>
      </c>
      <c r="B105" s="15" t="s">
        <v>102</v>
      </c>
      <c r="C105" s="103" t="s">
        <v>1267</v>
      </c>
      <c r="D105" s="80" t="s">
        <v>22</v>
      </c>
      <c r="E105" s="54">
        <v>0.074</v>
      </c>
      <c r="F105" s="127"/>
      <c r="G105" s="35">
        <f>ROUND(E105*F105,2)</f>
        <v>0</v>
      </c>
      <c r="H105" s="16"/>
      <c r="I105" s="16"/>
    </row>
    <row r="106" spans="1:9" s="17" customFormat="1" ht="30">
      <c r="A106" s="25" t="s">
        <v>567</v>
      </c>
      <c r="B106" s="15" t="s">
        <v>102</v>
      </c>
      <c r="C106" s="103" t="s">
        <v>1268</v>
      </c>
      <c r="D106" s="80" t="s">
        <v>96</v>
      </c>
      <c r="E106" s="54">
        <v>47.011</v>
      </c>
      <c r="F106" s="127"/>
      <c r="G106" s="35">
        <f>ROUND(E106*F106,2)</f>
        <v>0</v>
      </c>
      <c r="H106" s="16"/>
      <c r="I106" s="16"/>
    </row>
    <row r="107" spans="1:9" s="17" customFormat="1" ht="30">
      <c r="A107" s="25" t="s">
        <v>568</v>
      </c>
      <c r="B107" s="15" t="s">
        <v>508</v>
      </c>
      <c r="C107" s="103" t="s">
        <v>1269</v>
      </c>
      <c r="D107" s="80" t="s">
        <v>96</v>
      </c>
      <c r="E107" s="54">
        <v>47.011</v>
      </c>
      <c r="F107" s="127"/>
      <c r="G107" s="35">
        <f>ROUND(E107*F107,2)</f>
        <v>0</v>
      </c>
      <c r="H107" s="16"/>
      <c r="I107" s="16"/>
    </row>
    <row r="108" spans="1:9" s="17" customFormat="1" ht="9.75">
      <c r="A108" s="40" t="s">
        <v>288</v>
      </c>
      <c r="B108" s="41"/>
      <c r="C108" s="107" t="s">
        <v>569</v>
      </c>
      <c r="D108" s="81"/>
      <c r="E108" s="53"/>
      <c r="F108" s="145"/>
      <c r="G108" s="42"/>
      <c r="H108" s="16"/>
      <c r="I108" s="16"/>
    </row>
    <row r="109" spans="1:9" s="17" customFormat="1" ht="20.25">
      <c r="A109" s="25" t="s">
        <v>570</v>
      </c>
      <c r="B109" s="15" t="s">
        <v>571</v>
      </c>
      <c r="C109" s="103" t="s">
        <v>1270</v>
      </c>
      <c r="D109" s="80" t="s">
        <v>572</v>
      </c>
      <c r="E109" s="54">
        <v>0.798</v>
      </c>
      <c r="F109" s="127"/>
      <c r="G109" s="35">
        <f>ROUND(E109*F109,2)</f>
        <v>0</v>
      </c>
      <c r="H109" s="16"/>
      <c r="I109" s="16"/>
    </row>
    <row r="110" spans="1:9" s="17" customFormat="1" ht="20.25">
      <c r="A110" s="25" t="s">
        <v>573</v>
      </c>
      <c r="B110" s="15" t="s">
        <v>571</v>
      </c>
      <c r="C110" s="103" t="s">
        <v>1271</v>
      </c>
      <c r="D110" s="80" t="s">
        <v>25</v>
      </c>
      <c r="E110" s="54">
        <v>0.369</v>
      </c>
      <c r="F110" s="127"/>
      <c r="G110" s="35">
        <f aca="true" t="shared" si="2" ref="G110:G147">ROUND(E110*F110,2)</f>
        <v>0</v>
      </c>
      <c r="H110" s="16"/>
      <c r="I110" s="16"/>
    </row>
    <row r="111" spans="1:9" s="17" customFormat="1" ht="20.25">
      <c r="A111" s="25" t="s">
        <v>574</v>
      </c>
      <c r="B111" s="15" t="s">
        <v>571</v>
      </c>
      <c r="C111" s="103" t="s">
        <v>1272</v>
      </c>
      <c r="D111" s="80" t="s">
        <v>25</v>
      </c>
      <c r="E111" s="54">
        <v>1.762</v>
      </c>
      <c r="F111" s="127"/>
      <c r="G111" s="35">
        <f t="shared" si="2"/>
        <v>0</v>
      </c>
      <c r="H111" s="16"/>
      <c r="I111" s="16"/>
    </row>
    <row r="112" spans="1:9" s="17" customFormat="1" ht="20.25">
      <c r="A112" s="25" t="s">
        <v>575</v>
      </c>
      <c r="B112" s="15" t="s">
        <v>571</v>
      </c>
      <c r="C112" s="103" t="s">
        <v>576</v>
      </c>
      <c r="D112" s="80" t="s">
        <v>572</v>
      </c>
      <c r="E112" s="54">
        <v>0.043</v>
      </c>
      <c r="F112" s="127"/>
      <c r="G112" s="35">
        <f t="shared" si="2"/>
        <v>0</v>
      </c>
      <c r="H112" s="16"/>
      <c r="I112" s="16"/>
    </row>
    <row r="113" spans="1:9" s="17" customFormat="1" ht="20.25">
      <c r="A113" s="25" t="s">
        <v>577</v>
      </c>
      <c r="B113" s="15" t="s">
        <v>571</v>
      </c>
      <c r="C113" s="103" t="s">
        <v>1273</v>
      </c>
      <c r="D113" s="80" t="s">
        <v>578</v>
      </c>
      <c r="E113" s="54">
        <v>0.123</v>
      </c>
      <c r="F113" s="127"/>
      <c r="G113" s="35">
        <f t="shared" si="2"/>
        <v>0</v>
      </c>
      <c r="H113" s="16"/>
      <c r="I113" s="16"/>
    </row>
    <row r="114" spans="1:9" s="17" customFormat="1" ht="20.25">
      <c r="A114" s="25" t="s">
        <v>579</v>
      </c>
      <c r="B114" s="15" t="s">
        <v>571</v>
      </c>
      <c r="C114" s="103" t="s">
        <v>1274</v>
      </c>
      <c r="D114" s="80" t="s">
        <v>578</v>
      </c>
      <c r="E114" s="54">
        <v>0.534</v>
      </c>
      <c r="F114" s="127"/>
      <c r="G114" s="35">
        <f t="shared" si="2"/>
        <v>0</v>
      </c>
      <c r="H114" s="16"/>
      <c r="I114" s="16"/>
    </row>
    <row r="115" spans="1:9" s="17" customFormat="1" ht="30">
      <c r="A115" s="25" t="s">
        <v>580</v>
      </c>
      <c r="B115" s="15" t="s">
        <v>571</v>
      </c>
      <c r="C115" s="103" t="s">
        <v>1275</v>
      </c>
      <c r="D115" s="80" t="s">
        <v>96</v>
      </c>
      <c r="E115" s="54">
        <v>71.43</v>
      </c>
      <c r="F115" s="127"/>
      <c r="G115" s="35">
        <f t="shared" si="2"/>
        <v>0</v>
      </c>
      <c r="H115" s="16"/>
      <c r="I115" s="16"/>
    </row>
    <row r="116" spans="1:9" s="17" customFormat="1" ht="9.75">
      <c r="A116" s="40" t="s">
        <v>294</v>
      </c>
      <c r="B116" s="41"/>
      <c r="C116" s="107" t="s">
        <v>581</v>
      </c>
      <c r="D116" s="79"/>
      <c r="E116" s="55"/>
      <c r="F116" s="145"/>
      <c r="G116" s="42"/>
      <c r="H116" s="16"/>
      <c r="I116" s="16"/>
    </row>
    <row r="117" spans="1:9" s="17" customFormat="1" ht="20.25">
      <c r="A117" s="25" t="s">
        <v>582</v>
      </c>
      <c r="B117" s="15" t="s">
        <v>583</v>
      </c>
      <c r="C117" s="103" t="s">
        <v>1276</v>
      </c>
      <c r="D117" s="80" t="s">
        <v>96</v>
      </c>
      <c r="E117" s="54">
        <v>71.43</v>
      </c>
      <c r="F117" s="127"/>
      <c r="G117" s="35">
        <f t="shared" si="2"/>
        <v>0</v>
      </c>
      <c r="H117" s="16"/>
      <c r="I117" s="16"/>
    </row>
    <row r="118" spans="1:9" s="17" customFormat="1" ht="20.25">
      <c r="A118" s="25" t="s">
        <v>584</v>
      </c>
      <c r="B118" s="15" t="s">
        <v>508</v>
      </c>
      <c r="C118" s="103" t="s">
        <v>1277</v>
      </c>
      <c r="D118" s="80" t="s">
        <v>96</v>
      </c>
      <c r="E118" s="54">
        <v>71.43</v>
      </c>
      <c r="F118" s="127"/>
      <c r="G118" s="35">
        <f t="shared" si="2"/>
        <v>0</v>
      </c>
      <c r="H118" s="16"/>
      <c r="I118" s="16"/>
    </row>
    <row r="119" spans="1:9" s="17" customFormat="1" ht="20.25">
      <c r="A119" s="25" t="s">
        <v>585</v>
      </c>
      <c r="B119" s="15" t="s">
        <v>571</v>
      </c>
      <c r="C119" s="103" t="s">
        <v>1278</v>
      </c>
      <c r="D119" s="80" t="s">
        <v>96</v>
      </c>
      <c r="E119" s="54">
        <v>75.038</v>
      </c>
      <c r="F119" s="127"/>
      <c r="G119" s="35">
        <f t="shared" si="2"/>
        <v>0</v>
      </c>
      <c r="H119" s="16"/>
      <c r="I119" s="16"/>
    </row>
    <row r="120" spans="1:9" s="17" customFormat="1" ht="30">
      <c r="A120" s="25" t="s">
        <v>586</v>
      </c>
      <c r="B120" s="15" t="s">
        <v>571</v>
      </c>
      <c r="C120" s="103" t="s">
        <v>1283</v>
      </c>
      <c r="D120" s="80" t="s">
        <v>96</v>
      </c>
      <c r="E120" s="54">
        <v>30.87</v>
      </c>
      <c r="F120" s="127"/>
      <c r="G120" s="35">
        <f t="shared" si="2"/>
        <v>0</v>
      </c>
      <c r="H120" s="16"/>
      <c r="I120" s="16"/>
    </row>
    <row r="121" spans="1:9" s="17" customFormat="1" ht="20.25">
      <c r="A121" s="25" t="s">
        <v>587</v>
      </c>
      <c r="B121" s="15" t="s">
        <v>571</v>
      </c>
      <c r="C121" s="103" t="s">
        <v>1279</v>
      </c>
      <c r="D121" s="80" t="s">
        <v>96</v>
      </c>
      <c r="E121" s="54">
        <v>5.49</v>
      </c>
      <c r="F121" s="127"/>
      <c r="G121" s="35">
        <f t="shared" si="2"/>
        <v>0</v>
      </c>
      <c r="H121" s="16"/>
      <c r="I121" s="16"/>
    </row>
    <row r="122" spans="1:9" s="17" customFormat="1" ht="20.25">
      <c r="A122" s="25" t="s">
        <v>588</v>
      </c>
      <c r="B122" s="15" t="s">
        <v>571</v>
      </c>
      <c r="C122" s="103" t="s">
        <v>1280</v>
      </c>
      <c r="D122" s="80" t="s">
        <v>24</v>
      </c>
      <c r="E122" s="54">
        <v>32.2</v>
      </c>
      <c r="F122" s="127"/>
      <c r="G122" s="35">
        <f t="shared" si="2"/>
        <v>0</v>
      </c>
      <c r="H122" s="16"/>
      <c r="I122" s="16"/>
    </row>
    <row r="123" spans="1:9" s="17" customFormat="1" ht="20.25">
      <c r="A123" s="25" t="s">
        <v>589</v>
      </c>
      <c r="B123" s="15" t="s">
        <v>571</v>
      </c>
      <c r="C123" s="103" t="s">
        <v>1281</v>
      </c>
      <c r="D123" s="80" t="s">
        <v>24</v>
      </c>
      <c r="E123" s="54">
        <v>11.4</v>
      </c>
      <c r="F123" s="127"/>
      <c r="G123" s="35">
        <f t="shared" si="2"/>
        <v>0</v>
      </c>
      <c r="H123" s="16"/>
      <c r="I123" s="16"/>
    </row>
    <row r="124" spans="1:9" s="17" customFormat="1" ht="9.75">
      <c r="A124" s="40" t="s">
        <v>590</v>
      </c>
      <c r="B124" s="41"/>
      <c r="C124" s="107" t="s">
        <v>591</v>
      </c>
      <c r="D124" s="79"/>
      <c r="E124" s="55"/>
      <c r="F124" s="145"/>
      <c r="G124" s="42"/>
      <c r="H124" s="16"/>
      <c r="I124" s="16"/>
    </row>
    <row r="125" spans="1:9" s="17" customFormat="1" ht="30">
      <c r="A125" s="25" t="s">
        <v>592</v>
      </c>
      <c r="B125" s="15" t="s">
        <v>593</v>
      </c>
      <c r="C125" s="103" t="s">
        <v>1282</v>
      </c>
      <c r="D125" s="80" t="s">
        <v>96</v>
      </c>
      <c r="E125" s="54">
        <v>3.234</v>
      </c>
      <c r="F125" s="127"/>
      <c r="G125" s="35">
        <f t="shared" si="2"/>
        <v>0</v>
      </c>
      <c r="H125" s="16"/>
      <c r="I125" s="16"/>
    </row>
    <row r="126" spans="1:9" s="17" customFormat="1" ht="30">
      <c r="A126" s="25" t="s">
        <v>594</v>
      </c>
      <c r="B126" s="15" t="s">
        <v>593</v>
      </c>
      <c r="C126" s="103" t="s">
        <v>1284</v>
      </c>
      <c r="D126" s="80" t="s">
        <v>96</v>
      </c>
      <c r="E126" s="54">
        <v>3.234</v>
      </c>
      <c r="F126" s="127"/>
      <c r="G126" s="35">
        <f t="shared" si="2"/>
        <v>0</v>
      </c>
      <c r="H126" s="16"/>
      <c r="I126" s="16"/>
    </row>
    <row r="127" spans="1:9" s="17" customFormat="1" ht="30">
      <c r="A127" s="25" t="s">
        <v>595</v>
      </c>
      <c r="B127" s="15" t="s">
        <v>593</v>
      </c>
      <c r="C127" s="103" t="s">
        <v>1285</v>
      </c>
      <c r="D127" s="80" t="s">
        <v>96</v>
      </c>
      <c r="E127" s="54">
        <v>2.4</v>
      </c>
      <c r="F127" s="127"/>
      <c r="G127" s="35">
        <f t="shared" si="2"/>
        <v>0</v>
      </c>
      <c r="H127" s="16"/>
      <c r="I127" s="16"/>
    </row>
    <row r="128" spans="1:9" s="17" customFormat="1" ht="20.25">
      <c r="A128" s="25" t="s">
        <v>596</v>
      </c>
      <c r="B128" s="15" t="s">
        <v>593</v>
      </c>
      <c r="C128" s="103" t="s">
        <v>1286</v>
      </c>
      <c r="D128" s="80" t="s">
        <v>96</v>
      </c>
      <c r="E128" s="54">
        <v>1.647</v>
      </c>
      <c r="F128" s="127"/>
      <c r="G128" s="35">
        <f t="shared" si="2"/>
        <v>0</v>
      </c>
      <c r="H128" s="16"/>
      <c r="I128" s="16"/>
    </row>
    <row r="129" spans="1:9" s="17" customFormat="1" ht="20.25">
      <c r="A129" s="25" t="s">
        <v>597</v>
      </c>
      <c r="B129" s="15" t="s">
        <v>593</v>
      </c>
      <c r="C129" s="103" t="s">
        <v>1287</v>
      </c>
      <c r="D129" s="80" t="s">
        <v>96</v>
      </c>
      <c r="E129" s="54">
        <v>7.691</v>
      </c>
      <c r="F129" s="127"/>
      <c r="G129" s="35">
        <f t="shared" si="2"/>
        <v>0</v>
      </c>
      <c r="H129" s="16"/>
      <c r="I129" s="16"/>
    </row>
    <row r="130" spans="1:9" s="17" customFormat="1" ht="30">
      <c r="A130" s="25" t="s">
        <v>598</v>
      </c>
      <c r="B130" s="15" t="s">
        <v>593</v>
      </c>
      <c r="C130" s="103" t="s">
        <v>1288</v>
      </c>
      <c r="D130" s="80" t="s">
        <v>23</v>
      </c>
      <c r="E130" s="54">
        <v>2</v>
      </c>
      <c r="F130" s="127"/>
      <c r="G130" s="35">
        <f t="shared" si="2"/>
        <v>0</v>
      </c>
      <c r="H130" s="16"/>
      <c r="I130" s="16"/>
    </row>
    <row r="131" spans="1:9" s="17" customFormat="1" ht="30">
      <c r="A131" s="25" t="s">
        <v>599</v>
      </c>
      <c r="B131" s="15" t="s">
        <v>593</v>
      </c>
      <c r="C131" s="103" t="s">
        <v>1289</v>
      </c>
      <c r="D131" s="80" t="s">
        <v>23</v>
      </c>
      <c r="E131" s="54">
        <v>4</v>
      </c>
      <c r="F131" s="127"/>
      <c r="G131" s="35">
        <f t="shared" si="2"/>
        <v>0</v>
      </c>
      <c r="H131" s="16"/>
      <c r="I131" s="16"/>
    </row>
    <row r="132" spans="1:9" s="17" customFormat="1" ht="30">
      <c r="A132" s="25" t="s">
        <v>600</v>
      </c>
      <c r="B132" s="15" t="s">
        <v>593</v>
      </c>
      <c r="C132" s="103" t="s">
        <v>1290</v>
      </c>
      <c r="D132" s="80" t="s">
        <v>23</v>
      </c>
      <c r="E132" s="54">
        <v>2</v>
      </c>
      <c r="F132" s="127"/>
      <c r="G132" s="35">
        <f t="shared" si="2"/>
        <v>0</v>
      </c>
      <c r="H132" s="16"/>
      <c r="I132" s="16"/>
    </row>
    <row r="133" spans="1:9" s="17" customFormat="1" ht="30">
      <c r="A133" s="25" t="s">
        <v>601</v>
      </c>
      <c r="B133" s="15" t="s">
        <v>593</v>
      </c>
      <c r="C133" s="103" t="s">
        <v>1291</v>
      </c>
      <c r="D133" s="80" t="s">
        <v>23</v>
      </c>
      <c r="E133" s="54">
        <v>4</v>
      </c>
      <c r="F133" s="127"/>
      <c r="G133" s="35">
        <f t="shared" si="2"/>
        <v>0</v>
      </c>
      <c r="H133" s="16"/>
      <c r="I133" s="16"/>
    </row>
    <row r="134" spans="1:9" s="17" customFormat="1" ht="9.75">
      <c r="A134" s="40" t="s">
        <v>602</v>
      </c>
      <c r="B134" s="41"/>
      <c r="C134" s="107" t="s">
        <v>603</v>
      </c>
      <c r="D134" s="79"/>
      <c r="E134" s="55"/>
      <c r="F134" s="145"/>
      <c r="G134" s="42"/>
      <c r="H134" s="16"/>
      <c r="I134" s="16"/>
    </row>
    <row r="135" spans="1:9" s="17" customFormat="1" ht="20.25">
      <c r="A135" s="25" t="s">
        <v>604</v>
      </c>
      <c r="B135" s="15" t="s">
        <v>504</v>
      </c>
      <c r="C135" s="103" t="s">
        <v>1292</v>
      </c>
      <c r="D135" s="80" t="s">
        <v>96</v>
      </c>
      <c r="E135" s="54">
        <v>92.5</v>
      </c>
      <c r="F135" s="127"/>
      <c r="G135" s="35">
        <f t="shared" si="2"/>
        <v>0</v>
      </c>
      <c r="H135" s="16"/>
      <c r="I135" s="16"/>
    </row>
    <row r="136" spans="1:9" s="17" customFormat="1" ht="20.25">
      <c r="A136" s="25" t="s">
        <v>605</v>
      </c>
      <c r="B136" s="15" t="s">
        <v>53</v>
      </c>
      <c r="C136" s="103" t="s">
        <v>1293</v>
      </c>
      <c r="D136" s="80" t="s">
        <v>96</v>
      </c>
      <c r="E136" s="54">
        <v>92.5</v>
      </c>
      <c r="F136" s="127"/>
      <c r="G136" s="35">
        <f t="shared" si="2"/>
        <v>0</v>
      </c>
      <c r="H136" s="16"/>
      <c r="I136" s="16"/>
    </row>
    <row r="137" spans="1:9" s="17" customFormat="1" ht="20.25">
      <c r="A137" s="25" t="s">
        <v>606</v>
      </c>
      <c r="B137" s="15" t="s">
        <v>53</v>
      </c>
      <c r="C137" s="103" t="s">
        <v>1294</v>
      </c>
      <c r="D137" s="80" t="s">
        <v>24</v>
      </c>
      <c r="E137" s="54">
        <v>5</v>
      </c>
      <c r="F137" s="127"/>
      <c r="G137" s="35">
        <f t="shared" si="2"/>
        <v>0</v>
      </c>
      <c r="H137" s="16"/>
      <c r="I137" s="16"/>
    </row>
    <row r="138" spans="1:9" s="17" customFormat="1" ht="20.25">
      <c r="A138" s="25" t="s">
        <v>607</v>
      </c>
      <c r="B138" s="15" t="s">
        <v>504</v>
      </c>
      <c r="C138" s="103" t="s">
        <v>1295</v>
      </c>
      <c r="D138" s="80" t="s">
        <v>96</v>
      </c>
      <c r="E138" s="54">
        <v>50</v>
      </c>
      <c r="F138" s="127"/>
      <c r="G138" s="35">
        <f t="shared" si="2"/>
        <v>0</v>
      </c>
      <c r="H138" s="16"/>
      <c r="I138" s="16"/>
    </row>
    <row r="139" spans="1:9" s="17" customFormat="1" ht="40.5">
      <c r="A139" s="25" t="s">
        <v>608</v>
      </c>
      <c r="B139" s="15" t="s">
        <v>508</v>
      </c>
      <c r="C139" s="103" t="s">
        <v>1296</v>
      </c>
      <c r="D139" s="80" t="s">
        <v>96</v>
      </c>
      <c r="E139" s="54">
        <v>27.962</v>
      </c>
      <c r="F139" s="127"/>
      <c r="G139" s="35">
        <f t="shared" si="2"/>
        <v>0</v>
      </c>
      <c r="H139" s="16"/>
      <c r="I139" s="16"/>
    </row>
    <row r="140" spans="1:9" s="17" customFormat="1" ht="20.25">
      <c r="A140" s="25" t="s">
        <v>609</v>
      </c>
      <c r="B140" s="15" t="s">
        <v>504</v>
      </c>
      <c r="C140" s="103" t="s">
        <v>1297</v>
      </c>
      <c r="D140" s="80" t="s">
        <v>96</v>
      </c>
      <c r="E140" s="54">
        <v>27.962</v>
      </c>
      <c r="F140" s="127"/>
      <c r="G140" s="35">
        <f t="shared" si="2"/>
        <v>0</v>
      </c>
      <c r="H140" s="16"/>
      <c r="I140" s="16"/>
    </row>
    <row r="141" spans="1:9" s="17" customFormat="1" ht="30">
      <c r="A141" s="25" t="s">
        <v>610</v>
      </c>
      <c r="B141" s="15" t="s">
        <v>611</v>
      </c>
      <c r="C141" s="103" t="s">
        <v>1298</v>
      </c>
      <c r="D141" s="80" t="s">
        <v>96</v>
      </c>
      <c r="E141" s="54">
        <v>122.183</v>
      </c>
      <c r="F141" s="127"/>
      <c r="G141" s="35">
        <f t="shared" si="2"/>
        <v>0</v>
      </c>
      <c r="H141" s="16"/>
      <c r="I141" s="16"/>
    </row>
    <row r="142" spans="1:9" s="17" customFormat="1" ht="20.25">
      <c r="A142" s="25" t="s">
        <v>612</v>
      </c>
      <c r="B142" s="15" t="s">
        <v>504</v>
      </c>
      <c r="C142" s="103" t="s">
        <v>1299</v>
      </c>
      <c r="D142" s="80" t="s">
        <v>96</v>
      </c>
      <c r="E142" s="54">
        <v>36.158</v>
      </c>
      <c r="F142" s="127"/>
      <c r="G142" s="35">
        <f t="shared" si="2"/>
        <v>0</v>
      </c>
      <c r="H142" s="16"/>
      <c r="I142" s="16"/>
    </row>
    <row r="143" spans="1:9" s="17" customFormat="1" ht="20.25">
      <c r="A143" s="25" t="s">
        <v>613</v>
      </c>
      <c r="B143" s="15" t="s">
        <v>102</v>
      </c>
      <c r="C143" s="103" t="s">
        <v>1300</v>
      </c>
      <c r="D143" s="80" t="s">
        <v>96</v>
      </c>
      <c r="E143" s="54">
        <v>30.41</v>
      </c>
      <c r="F143" s="127"/>
      <c r="G143" s="35">
        <f t="shared" si="2"/>
        <v>0</v>
      </c>
      <c r="H143" s="16"/>
      <c r="I143" s="16"/>
    </row>
    <row r="144" spans="1:9" s="17" customFormat="1" ht="9.75">
      <c r="A144" s="40" t="s">
        <v>614</v>
      </c>
      <c r="B144" s="41"/>
      <c r="C144" s="107" t="s">
        <v>615</v>
      </c>
      <c r="D144" s="79"/>
      <c r="E144" s="55"/>
      <c r="F144" s="145"/>
      <c r="G144" s="42"/>
      <c r="H144" s="16"/>
      <c r="I144" s="16"/>
    </row>
    <row r="145" spans="1:9" s="17" customFormat="1" ht="20.25">
      <c r="A145" s="25" t="s">
        <v>616</v>
      </c>
      <c r="B145" s="15" t="s">
        <v>102</v>
      </c>
      <c r="C145" s="103" t="s">
        <v>1301</v>
      </c>
      <c r="D145" s="80" t="s">
        <v>25</v>
      </c>
      <c r="E145" s="54">
        <v>0.255</v>
      </c>
      <c r="F145" s="127"/>
      <c r="G145" s="35">
        <f t="shared" si="2"/>
        <v>0</v>
      </c>
      <c r="H145" s="16"/>
      <c r="I145" s="16"/>
    </row>
    <row r="146" spans="1:9" s="17" customFormat="1" ht="9.75">
      <c r="A146" s="40" t="s">
        <v>617</v>
      </c>
      <c r="B146" s="41"/>
      <c r="C146" s="107" t="s">
        <v>618</v>
      </c>
      <c r="D146" s="79"/>
      <c r="E146" s="55"/>
      <c r="F146" s="145"/>
      <c r="G146" s="42"/>
      <c r="H146" s="16"/>
      <c r="I146" s="16"/>
    </row>
    <row r="147" spans="1:9" s="17" customFormat="1" ht="20.25">
      <c r="A147" s="25" t="s">
        <v>619</v>
      </c>
      <c r="B147" s="15" t="s">
        <v>58</v>
      </c>
      <c r="C147" s="103" t="s">
        <v>1302</v>
      </c>
      <c r="D147" s="80" t="s">
        <v>20</v>
      </c>
      <c r="E147" s="54">
        <v>1</v>
      </c>
      <c r="F147" s="127"/>
      <c r="G147" s="35">
        <f t="shared" si="2"/>
        <v>0</v>
      </c>
      <c r="H147" s="16"/>
      <c r="I147" s="16"/>
    </row>
    <row r="148" spans="1:9" s="17" customFormat="1" ht="14.25" thickBot="1">
      <c r="A148" s="163" t="s">
        <v>16</v>
      </c>
      <c r="B148" s="164"/>
      <c r="C148" s="164"/>
      <c r="D148" s="164"/>
      <c r="E148" s="164"/>
      <c r="F148" s="146"/>
      <c r="G148" s="37">
        <f>SUM(G33:G147)</f>
        <v>0</v>
      </c>
      <c r="H148" s="16"/>
      <c r="I148" s="16"/>
    </row>
    <row r="149" spans="1:9" s="17" customFormat="1" ht="9.75">
      <c r="A149" s="48">
        <v>4</v>
      </c>
      <c r="B149" s="32"/>
      <c r="C149" s="112" t="s">
        <v>482</v>
      </c>
      <c r="D149" s="78"/>
      <c r="E149" s="56"/>
      <c r="F149" s="136"/>
      <c r="G149" s="44"/>
      <c r="H149" s="16"/>
      <c r="I149" s="16"/>
    </row>
    <row r="150" spans="1:9" s="17" customFormat="1" ht="9.75">
      <c r="A150" s="40" t="s">
        <v>305</v>
      </c>
      <c r="B150" s="41"/>
      <c r="C150" s="107" t="s">
        <v>620</v>
      </c>
      <c r="D150" s="81"/>
      <c r="E150" s="53"/>
      <c r="F150" s="145"/>
      <c r="G150" s="42"/>
      <c r="H150" s="16"/>
      <c r="I150" s="16"/>
    </row>
    <row r="151" spans="1:9" s="17" customFormat="1" ht="20.25">
      <c r="A151" s="25" t="s">
        <v>621</v>
      </c>
      <c r="B151" s="15" t="s">
        <v>53</v>
      </c>
      <c r="C151" s="103" t="s">
        <v>1303</v>
      </c>
      <c r="D151" s="80" t="s">
        <v>18</v>
      </c>
      <c r="E151" s="54">
        <v>2</v>
      </c>
      <c r="F151" s="127"/>
      <c r="G151" s="35">
        <f aca="true" t="shared" si="3" ref="G151:G210">ROUND(E151*F151,2)</f>
        <v>0</v>
      </c>
      <c r="H151" s="16"/>
      <c r="I151" s="16"/>
    </row>
    <row r="152" spans="1:9" s="17" customFormat="1" ht="20.25">
      <c r="A152" s="25" t="s">
        <v>622</v>
      </c>
      <c r="B152" s="15" t="s">
        <v>50</v>
      </c>
      <c r="C152" s="103" t="s">
        <v>1211</v>
      </c>
      <c r="D152" s="80" t="s">
        <v>25</v>
      </c>
      <c r="E152" s="54">
        <v>20.3</v>
      </c>
      <c r="F152" s="127"/>
      <c r="G152" s="35">
        <f t="shared" si="3"/>
        <v>0</v>
      </c>
      <c r="H152" s="16"/>
      <c r="I152" s="16"/>
    </row>
    <row r="153" spans="1:9" s="17" customFormat="1" ht="20.25">
      <c r="A153" s="25" t="s">
        <v>623</v>
      </c>
      <c r="B153" s="15" t="s">
        <v>102</v>
      </c>
      <c r="C153" s="103" t="s">
        <v>1304</v>
      </c>
      <c r="D153" s="80" t="s">
        <v>96</v>
      </c>
      <c r="E153" s="54">
        <v>70</v>
      </c>
      <c r="F153" s="127"/>
      <c r="G153" s="35">
        <f t="shared" si="3"/>
        <v>0</v>
      </c>
      <c r="H153" s="16"/>
      <c r="I153" s="16"/>
    </row>
    <row r="154" spans="1:9" s="17" customFormat="1" ht="20.25">
      <c r="A154" s="25" t="s">
        <v>624</v>
      </c>
      <c r="B154" s="15" t="s">
        <v>102</v>
      </c>
      <c r="C154" s="103" t="s">
        <v>1305</v>
      </c>
      <c r="D154" s="80" t="s">
        <v>578</v>
      </c>
      <c r="E154" s="54">
        <v>40</v>
      </c>
      <c r="F154" s="127"/>
      <c r="G154" s="35">
        <f t="shared" si="3"/>
        <v>0</v>
      </c>
      <c r="H154" s="16"/>
      <c r="I154" s="16"/>
    </row>
    <row r="155" spans="1:9" s="17" customFormat="1" ht="20.25">
      <c r="A155" s="25" t="s">
        <v>625</v>
      </c>
      <c r="B155" s="15" t="s">
        <v>508</v>
      </c>
      <c r="C155" s="103" t="s">
        <v>1306</v>
      </c>
      <c r="D155" s="80" t="s">
        <v>96</v>
      </c>
      <c r="E155" s="54">
        <v>40</v>
      </c>
      <c r="F155" s="127"/>
      <c r="G155" s="35">
        <f t="shared" si="3"/>
        <v>0</v>
      </c>
      <c r="H155" s="16"/>
      <c r="I155" s="16"/>
    </row>
    <row r="156" spans="1:9" s="17" customFormat="1" ht="20.25">
      <c r="A156" s="25" t="s">
        <v>626</v>
      </c>
      <c r="B156" s="15" t="s">
        <v>571</v>
      </c>
      <c r="C156" s="103" t="s">
        <v>1307</v>
      </c>
      <c r="D156" s="80" t="s">
        <v>20</v>
      </c>
      <c r="E156" s="54">
        <v>1</v>
      </c>
      <c r="F156" s="127"/>
      <c r="G156" s="35">
        <f t="shared" si="3"/>
        <v>0</v>
      </c>
      <c r="H156" s="16"/>
      <c r="I156" s="16"/>
    </row>
    <row r="157" spans="1:9" s="17" customFormat="1" ht="20.25">
      <c r="A157" s="25" t="s">
        <v>627</v>
      </c>
      <c r="B157" s="15" t="s">
        <v>571</v>
      </c>
      <c r="C157" s="103" t="s">
        <v>1308</v>
      </c>
      <c r="D157" s="80" t="s">
        <v>20</v>
      </c>
      <c r="E157" s="54">
        <v>1</v>
      </c>
      <c r="F157" s="127"/>
      <c r="G157" s="35">
        <f t="shared" si="3"/>
        <v>0</v>
      </c>
      <c r="H157" s="16"/>
      <c r="I157" s="16"/>
    </row>
    <row r="158" spans="1:9" s="17" customFormat="1" ht="20.25">
      <c r="A158" s="25" t="s">
        <v>628</v>
      </c>
      <c r="B158" s="15" t="s">
        <v>571</v>
      </c>
      <c r="C158" s="103" t="s">
        <v>1309</v>
      </c>
      <c r="D158" s="80" t="s">
        <v>20</v>
      </c>
      <c r="E158" s="54">
        <v>1</v>
      </c>
      <c r="F158" s="127"/>
      <c r="G158" s="35">
        <f t="shared" si="3"/>
        <v>0</v>
      </c>
      <c r="H158" s="16"/>
      <c r="I158" s="16"/>
    </row>
    <row r="159" spans="1:9" s="17" customFormat="1" ht="30">
      <c r="A159" s="25" t="s">
        <v>629</v>
      </c>
      <c r="B159" s="15" t="s">
        <v>571</v>
      </c>
      <c r="C159" s="103" t="s">
        <v>1310</v>
      </c>
      <c r="D159" s="80" t="s">
        <v>96</v>
      </c>
      <c r="E159" s="54">
        <v>10</v>
      </c>
      <c r="F159" s="127"/>
      <c r="G159" s="35">
        <f t="shared" si="3"/>
        <v>0</v>
      </c>
      <c r="H159" s="16"/>
      <c r="I159" s="16"/>
    </row>
    <row r="160" spans="1:9" s="17" customFormat="1" ht="20.25">
      <c r="A160" s="25" t="s">
        <v>630</v>
      </c>
      <c r="B160" s="15" t="s">
        <v>571</v>
      </c>
      <c r="C160" s="103" t="s">
        <v>1311</v>
      </c>
      <c r="D160" s="80" t="s">
        <v>96</v>
      </c>
      <c r="E160" s="54">
        <v>100</v>
      </c>
      <c r="F160" s="127"/>
      <c r="G160" s="35">
        <f t="shared" si="3"/>
        <v>0</v>
      </c>
      <c r="H160" s="16"/>
      <c r="I160" s="16"/>
    </row>
    <row r="161" spans="1:9" s="17" customFormat="1" ht="20.25">
      <c r="A161" s="25" t="s">
        <v>631</v>
      </c>
      <c r="B161" s="15" t="s">
        <v>571</v>
      </c>
      <c r="C161" s="103" t="s">
        <v>1312</v>
      </c>
      <c r="D161" s="80" t="s">
        <v>96</v>
      </c>
      <c r="E161" s="54">
        <v>100</v>
      </c>
      <c r="F161" s="127"/>
      <c r="G161" s="35">
        <f t="shared" si="3"/>
        <v>0</v>
      </c>
      <c r="H161" s="16"/>
      <c r="I161" s="16"/>
    </row>
    <row r="162" spans="1:9" s="17" customFormat="1" ht="20.25">
      <c r="A162" s="25" t="s">
        <v>632</v>
      </c>
      <c r="B162" s="15" t="s">
        <v>571</v>
      </c>
      <c r="C162" s="103" t="s">
        <v>1313</v>
      </c>
      <c r="D162" s="80" t="s">
        <v>96</v>
      </c>
      <c r="E162" s="54">
        <v>100</v>
      </c>
      <c r="F162" s="127"/>
      <c r="G162" s="35">
        <f t="shared" si="3"/>
        <v>0</v>
      </c>
      <c r="H162" s="16"/>
      <c r="I162" s="16"/>
    </row>
    <row r="163" spans="1:9" s="17" customFormat="1" ht="20.25">
      <c r="A163" s="25" t="s">
        <v>633</v>
      </c>
      <c r="B163" s="15" t="s">
        <v>571</v>
      </c>
      <c r="C163" s="103" t="s">
        <v>1314</v>
      </c>
      <c r="D163" s="80" t="s">
        <v>96</v>
      </c>
      <c r="E163" s="54">
        <v>100</v>
      </c>
      <c r="F163" s="127"/>
      <c r="G163" s="35">
        <f t="shared" si="3"/>
        <v>0</v>
      </c>
      <c r="H163" s="16"/>
      <c r="I163" s="16"/>
    </row>
    <row r="164" spans="1:9" s="17" customFormat="1" ht="20.25">
      <c r="A164" s="25" t="s">
        <v>634</v>
      </c>
      <c r="B164" s="15" t="s">
        <v>571</v>
      </c>
      <c r="C164" s="103" t="s">
        <v>1315</v>
      </c>
      <c r="D164" s="80" t="s">
        <v>96</v>
      </c>
      <c r="E164" s="54">
        <v>10</v>
      </c>
      <c r="F164" s="127"/>
      <c r="G164" s="35">
        <f t="shared" si="3"/>
        <v>0</v>
      </c>
      <c r="H164" s="16"/>
      <c r="I164" s="16"/>
    </row>
    <row r="165" spans="1:9" s="17" customFormat="1" ht="20.25">
      <c r="A165" s="25" t="s">
        <v>635</v>
      </c>
      <c r="B165" s="15" t="s">
        <v>571</v>
      </c>
      <c r="C165" s="103" t="s">
        <v>1316</v>
      </c>
      <c r="D165" s="80" t="s">
        <v>96</v>
      </c>
      <c r="E165" s="54">
        <v>100</v>
      </c>
      <c r="F165" s="127"/>
      <c r="G165" s="35">
        <f t="shared" si="3"/>
        <v>0</v>
      </c>
      <c r="H165" s="16"/>
      <c r="I165" s="16"/>
    </row>
    <row r="166" spans="1:9" s="17" customFormat="1" ht="30">
      <c r="A166" s="25" t="s">
        <v>636</v>
      </c>
      <c r="B166" s="15" t="s">
        <v>571</v>
      </c>
      <c r="C166" s="103" t="s">
        <v>1317</v>
      </c>
      <c r="D166" s="80" t="s">
        <v>96</v>
      </c>
      <c r="E166" s="54">
        <v>78.03</v>
      </c>
      <c r="F166" s="127"/>
      <c r="G166" s="35">
        <f t="shared" si="3"/>
        <v>0</v>
      </c>
      <c r="H166" s="16"/>
      <c r="I166" s="16"/>
    </row>
    <row r="167" spans="1:9" s="17" customFormat="1" ht="30">
      <c r="A167" s="25" t="s">
        <v>637</v>
      </c>
      <c r="B167" s="15" t="s">
        <v>571</v>
      </c>
      <c r="C167" s="103" t="s">
        <v>1318</v>
      </c>
      <c r="D167" s="80" t="s">
        <v>96</v>
      </c>
      <c r="E167" s="54">
        <v>78.03</v>
      </c>
      <c r="F167" s="127"/>
      <c r="G167" s="35">
        <f t="shared" si="3"/>
        <v>0</v>
      </c>
      <c r="H167" s="16"/>
      <c r="I167" s="16"/>
    </row>
    <row r="168" spans="1:9" s="17" customFormat="1" ht="30">
      <c r="A168" s="25" t="s">
        <v>638</v>
      </c>
      <c r="B168" s="15" t="s">
        <v>571</v>
      </c>
      <c r="C168" s="103" t="s">
        <v>1283</v>
      </c>
      <c r="D168" s="80" t="s">
        <v>96</v>
      </c>
      <c r="E168" s="54">
        <v>40.8</v>
      </c>
      <c r="F168" s="127"/>
      <c r="G168" s="35">
        <f t="shared" si="3"/>
        <v>0</v>
      </c>
      <c r="H168" s="16"/>
      <c r="I168" s="16"/>
    </row>
    <row r="169" spans="1:9" s="17" customFormat="1" ht="20.25">
      <c r="A169" s="25" t="s">
        <v>639</v>
      </c>
      <c r="B169" s="15" t="s">
        <v>571</v>
      </c>
      <c r="C169" s="103" t="s">
        <v>1280</v>
      </c>
      <c r="D169" s="80" t="s">
        <v>24</v>
      </c>
      <c r="E169" s="54">
        <v>40.8</v>
      </c>
      <c r="F169" s="127"/>
      <c r="G169" s="35">
        <f t="shared" si="3"/>
        <v>0</v>
      </c>
      <c r="H169" s="16"/>
      <c r="I169" s="16"/>
    </row>
    <row r="170" spans="1:9" s="17" customFormat="1" ht="20.25">
      <c r="A170" s="25" t="s">
        <v>640</v>
      </c>
      <c r="B170" s="15" t="s">
        <v>571</v>
      </c>
      <c r="C170" s="103" t="s">
        <v>1281</v>
      </c>
      <c r="D170" s="80" t="s">
        <v>24</v>
      </c>
      <c r="E170" s="54">
        <v>11.4</v>
      </c>
      <c r="F170" s="127"/>
      <c r="G170" s="35">
        <f t="shared" si="3"/>
        <v>0</v>
      </c>
      <c r="H170" s="16"/>
      <c r="I170" s="16"/>
    </row>
    <row r="171" spans="1:9" s="17" customFormat="1" ht="9.75">
      <c r="A171" s="40" t="s">
        <v>313</v>
      </c>
      <c r="B171" s="41"/>
      <c r="C171" s="107" t="s">
        <v>641</v>
      </c>
      <c r="D171" s="81"/>
      <c r="E171" s="53"/>
      <c r="F171" s="145"/>
      <c r="G171" s="42"/>
      <c r="H171" s="16"/>
      <c r="I171" s="16"/>
    </row>
    <row r="172" spans="1:9" s="17" customFormat="1" ht="30">
      <c r="A172" s="25" t="s">
        <v>642</v>
      </c>
      <c r="B172" s="15" t="s">
        <v>50</v>
      </c>
      <c r="C172" s="103" t="s">
        <v>1319</v>
      </c>
      <c r="D172" s="80" t="s">
        <v>25</v>
      </c>
      <c r="E172" s="54">
        <v>44.195</v>
      </c>
      <c r="F172" s="127"/>
      <c r="G172" s="35">
        <f t="shared" si="3"/>
        <v>0</v>
      </c>
      <c r="H172" s="16"/>
      <c r="I172" s="16"/>
    </row>
    <row r="173" spans="1:9" s="17" customFormat="1" ht="20.25">
      <c r="A173" s="25" t="s">
        <v>643</v>
      </c>
      <c r="B173" s="15" t="s">
        <v>253</v>
      </c>
      <c r="C173" s="103" t="s">
        <v>1091</v>
      </c>
      <c r="D173" s="80" t="s">
        <v>96</v>
      </c>
      <c r="E173" s="54">
        <v>277.59</v>
      </c>
      <c r="F173" s="127"/>
      <c r="G173" s="35">
        <f t="shared" si="3"/>
        <v>0</v>
      </c>
      <c r="H173" s="16"/>
      <c r="I173" s="16"/>
    </row>
    <row r="174" spans="1:9" s="17" customFormat="1" ht="20.25">
      <c r="A174" s="25" t="s">
        <v>644</v>
      </c>
      <c r="B174" s="15" t="s">
        <v>255</v>
      </c>
      <c r="C174" s="103" t="s">
        <v>1092</v>
      </c>
      <c r="D174" s="80" t="s">
        <v>25</v>
      </c>
      <c r="E174" s="54">
        <v>40.178</v>
      </c>
      <c r="F174" s="127"/>
      <c r="G174" s="35">
        <f t="shared" si="3"/>
        <v>0</v>
      </c>
      <c r="H174" s="16"/>
      <c r="I174" s="16"/>
    </row>
    <row r="175" spans="1:9" s="17" customFormat="1" ht="30">
      <c r="A175" s="25" t="s">
        <v>645</v>
      </c>
      <c r="B175" s="15" t="s">
        <v>255</v>
      </c>
      <c r="C175" s="103" t="s">
        <v>1320</v>
      </c>
      <c r="D175" s="80" t="s">
        <v>25</v>
      </c>
      <c r="E175" s="54">
        <v>4.018</v>
      </c>
      <c r="F175" s="127"/>
      <c r="G175" s="35">
        <f t="shared" si="3"/>
        <v>0</v>
      </c>
      <c r="H175" s="16"/>
      <c r="I175" s="16"/>
    </row>
    <row r="176" spans="1:9" s="17" customFormat="1" ht="14.25" thickBot="1">
      <c r="A176" s="183" t="s">
        <v>16</v>
      </c>
      <c r="B176" s="184"/>
      <c r="C176" s="184"/>
      <c r="D176" s="184"/>
      <c r="E176" s="184"/>
      <c r="F176" s="147"/>
      <c r="G176" s="36">
        <f>SUM(G151:G175)</f>
        <v>0</v>
      </c>
      <c r="H176" s="16"/>
      <c r="I176" s="16"/>
    </row>
    <row r="177" spans="1:9" s="17" customFormat="1" ht="9.75">
      <c r="A177" s="48">
        <v>5</v>
      </c>
      <c r="B177" s="32"/>
      <c r="C177" s="112" t="s">
        <v>646</v>
      </c>
      <c r="D177" s="78"/>
      <c r="E177" s="56"/>
      <c r="F177" s="136"/>
      <c r="G177" s="44"/>
      <c r="H177" s="16"/>
      <c r="I177" s="16"/>
    </row>
    <row r="178" spans="1:9" s="17" customFormat="1" ht="40.5">
      <c r="A178" s="25" t="s">
        <v>647</v>
      </c>
      <c r="B178" s="15" t="s">
        <v>50</v>
      </c>
      <c r="C178" s="103" t="s">
        <v>1321</v>
      </c>
      <c r="D178" s="80" t="s">
        <v>25</v>
      </c>
      <c r="E178" s="54">
        <v>118.8</v>
      </c>
      <c r="F178" s="127"/>
      <c r="G178" s="35">
        <f t="shared" si="3"/>
        <v>0</v>
      </c>
      <c r="H178" s="16"/>
      <c r="I178" s="16"/>
    </row>
    <row r="179" spans="1:9" s="17" customFormat="1" ht="30">
      <c r="A179" s="25" t="s">
        <v>648</v>
      </c>
      <c r="B179" s="15" t="s">
        <v>255</v>
      </c>
      <c r="C179" s="103" t="s">
        <v>1322</v>
      </c>
      <c r="D179" s="80" t="s">
        <v>96</v>
      </c>
      <c r="E179" s="54">
        <v>216</v>
      </c>
      <c r="F179" s="127"/>
      <c r="G179" s="35">
        <f t="shared" si="3"/>
        <v>0</v>
      </c>
      <c r="H179" s="16"/>
      <c r="I179" s="16"/>
    </row>
    <row r="180" spans="1:9" s="17" customFormat="1" ht="30">
      <c r="A180" s="25" t="s">
        <v>649</v>
      </c>
      <c r="B180" s="15" t="s">
        <v>255</v>
      </c>
      <c r="C180" s="103" t="s">
        <v>1323</v>
      </c>
      <c r="D180" s="80" t="s">
        <v>96</v>
      </c>
      <c r="E180" s="54">
        <v>216</v>
      </c>
      <c r="F180" s="127"/>
      <c r="G180" s="35">
        <f t="shared" si="3"/>
        <v>0</v>
      </c>
      <c r="H180" s="16"/>
      <c r="I180" s="16"/>
    </row>
    <row r="181" spans="1:9" s="17" customFormat="1" ht="30">
      <c r="A181" s="25" t="s">
        <v>650</v>
      </c>
      <c r="B181" s="15" t="s">
        <v>255</v>
      </c>
      <c r="C181" s="103" t="s">
        <v>1324</v>
      </c>
      <c r="D181" s="80" t="s">
        <v>96</v>
      </c>
      <c r="E181" s="54">
        <v>216</v>
      </c>
      <c r="F181" s="127"/>
      <c r="G181" s="35">
        <f t="shared" si="3"/>
        <v>0</v>
      </c>
      <c r="H181" s="16"/>
      <c r="I181" s="16"/>
    </row>
    <row r="182" spans="1:9" s="17" customFormat="1" ht="20.25">
      <c r="A182" s="25" t="s">
        <v>651</v>
      </c>
      <c r="B182" s="15" t="s">
        <v>383</v>
      </c>
      <c r="C182" s="103" t="s">
        <v>1325</v>
      </c>
      <c r="D182" s="80" t="s">
        <v>96</v>
      </c>
      <c r="E182" s="54">
        <v>216</v>
      </c>
      <c r="F182" s="127"/>
      <c r="G182" s="35">
        <f t="shared" si="3"/>
        <v>0</v>
      </c>
      <c r="H182" s="16"/>
      <c r="I182" s="16"/>
    </row>
    <row r="183" spans="1:9" s="17" customFormat="1" ht="20.25">
      <c r="A183" s="25" t="s">
        <v>652</v>
      </c>
      <c r="B183" s="15" t="s">
        <v>102</v>
      </c>
      <c r="C183" s="103" t="s">
        <v>1326</v>
      </c>
      <c r="D183" s="80" t="s">
        <v>25</v>
      </c>
      <c r="E183" s="54">
        <v>2.2</v>
      </c>
      <c r="F183" s="127"/>
      <c r="G183" s="35">
        <f aca="true" t="shared" si="4" ref="G183:G208">ROUND(E183*F183,2)</f>
        <v>0</v>
      </c>
      <c r="H183" s="16"/>
      <c r="I183" s="16"/>
    </row>
    <row r="184" spans="1:9" s="17" customFormat="1" ht="30">
      <c r="A184" s="25" t="s">
        <v>653</v>
      </c>
      <c r="B184" s="15" t="s">
        <v>255</v>
      </c>
      <c r="C184" s="103" t="s">
        <v>1327</v>
      </c>
      <c r="D184" s="80" t="s">
        <v>96</v>
      </c>
      <c r="E184" s="54">
        <v>22</v>
      </c>
      <c r="F184" s="127"/>
      <c r="G184" s="35">
        <f t="shared" si="4"/>
        <v>0</v>
      </c>
      <c r="H184" s="16"/>
      <c r="I184" s="16"/>
    </row>
    <row r="185" spans="1:9" s="17" customFormat="1" ht="30">
      <c r="A185" s="25" t="s">
        <v>654</v>
      </c>
      <c r="B185" s="15" t="s">
        <v>383</v>
      </c>
      <c r="C185" s="103" t="s">
        <v>1328</v>
      </c>
      <c r="D185" s="80" t="s">
        <v>24</v>
      </c>
      <c r="E185" s="54">
        <v>100</v>
      </c>
      <c r="F185" s="127"/>
      <c r="G185" s="35">
        <f t="shared" si="4"/>
        <v>0</v>
      </c>
      <c r="H185" s="16"/>
      <c r="I185" s="16"/>
    </row>
    <row r="186" spans="1:9" s="17" customFormat="1" ht="14.25" thickBot="1">
      <c r="A186" s="183" t="s">
        <v>16</v>
      </c>
      <c r="B186" s="184"/>
      <c r="C186" s="184"/>
      <c r="D186" s="184"/>
      <c r="E186" s="184"/>
      <c r="F186" s="147"/>
      <c r="G186" s="36">
        <f>SUM(G178:G185)</f>
        <v>0</v>
      </c>
      <c r="H186" s="16"/>
      <c r="I186" s="16"/>
    </row>
    <row r="187" spans="1:9" s="17" customFormat="1" ht="9.75">
      <c r="A187" s="48">
        <v>6</v>
      </c>
      <c r="B187" s="32"/>
      <c r="C187" s="112" t="s">
        <v>655</v>
      </c>
      <c r="D187" s="78"/>
      <c r="E187" s="56"/>
      <c r="F187" s="136"/>
      <c r="G187" s="44"/>
      <c r="H187" s="16"/>
      <c r="I187" s="16"/>
    </row>
    <row r="188" spans="1:9" s="17" customFormat="1" ht="20.25">
      <c r="A188" s="25" t="s">
        <v>656</v>
      </c>
      <c r="B188" s="15" t="s">
        <v>53</v>
      </c>
      <c r="C188" s="103" t="s">
        <v>1329</v>
      </c>
      <c r="D188" s="80" t="s">
        <v>24</v>
      </c>
      <c r="E188" s="54">
        <v>193.5</v>
      </c>
      <c r="F188" s="127"/>
      <c r="G188" s="35">
        <f t="shared" si="4"/>
        <v>0</v>
      </c>
      <c r="H188" s="16"/>
      <c r="I188" s="16"/>
    </row>
    <row r="189" spans="1:9" s="17" customFormat="1" ht="20.25">
      <c r="A189" s="25" t="s">
        <v>657</v>
      </c>
      <c r="B189" s="15" t="s">
        <v>50</v>
      </c>
      <c r="C189" s="103" t="s">
        <v>1330</v>
      </c>
      <c r="D189" s="80" t="s">
        <v>18</v>
      </c>
      <c r="E189" s="54">
        <v>58</v>
      </c>
      <c r="F189" s="127"/>
      <c r="G189" s="35">
        <f t="shared" si="4"/>
        <v>0</v>
      </c>
      <c r="H189" s="16"/>
      <c r="I189" s="16"/>
    </row>
    <row r="190" spans="1:9" s="17" customFormat="1" ht="20.25">
      <c r="A190" s="25" t="s">
        <v>658</v>
      </c>
      <c r="B190" s="15" t="s">
        <v>102</v>
      </c>
      <c r="C190" s="103" t="s">
        <v>1331</v>
      </c>
      <c r="D190" s="80" t="s">
        <v>25</v>
      </c>
      <c r="E190" s="54">
        <v>1.813</v>
      </c>
      <c r="F190" s="127"/>
      <c r="G190" s="35">
        <f t="shared" si="4"/>
        <v>0</v>
      </c>
      <c r="H190" s="16"/>
      <c r="I190" s="16"/>
    </row>
    <row r="191" spans="1:9" s="17" customFormat="1" ht="20.25">
      <c r="A191" s="25" t="s">
        <v>659</v>
      </c>
      <c r="B191" s="15" t="s">
        <v>102</v>
      </c>
      <c r="C191" s="103" t="s">
        <v>1332</v>
      </c>
      <c r="D191" s="80" t="s">
        <v>18</v>
      </c>
      <c r="E191" s="54">
        <v>80</v>
      </c>
      <c r="F191" s="127"/>
      <c r="G191" s="35">
        <f t="shared" si="4"/>
        <v>0</v>
      </c>
      <c r="H191" s="16"/>
      <c r="I191" s="16"/>
    </row>
    <row r="192" spans="1:9" s="17" customFormat="1" ht="20.25">
      <c r="A192" s="25" t="s">
        <v>660</v>
      </c>
      <c r="B192" s="15" t="s">
        <v>102</v>
      </c>
      <c r="C192" s="103" t="s">
        <v>1333</v>
      </c>
      <c r="D192" s="80" t="s">
        <v>18</v>
      </c>
      <c r="E192" s="54">
        <v>320</v>
      </c>
      <c r="F192" s="127"/>
      <c r="G192" s="35">
        <f t="shared" si="4"/>
        <v>0</v>
      </c>
      <c r="H192" s="16"/>
      <c r="I192" s="16"/>
    </row>
    <row r="193" spans="1:9" s="17" customFormat="1" ht="20.25">
      <c r="A193" s="25" t="s">
        <v>661</v>
      </c>
      <c r="B193" s="15" t="s">
        <v>662</v>
      </c>
      <c r="C193" s="103" t="s">
        <v>1334</v>
      </c>
      <c r="D193" s="80" t="s">
        <v>24</v>
      </c>
      <c r="E193" s="54">
        <v>186.2</v>
      </c>
      <c r="F193" s="127"/>
      <c r="G193" s="35">
        <f t="shared" si="4"/>
        <v>0</v>
      </c>
      <c r="H193" s="16"/>
      <c r="I193" s="16"/>
    </row>
    <row r="194" spans="1:9" s="17" customFormat="1" ht="20.25">
      <c r="A194" s="25" t="s">
        <v>663</v>
      </c>
      <c r="B194" s="15" t="s">
        <v>593</v>
      </c>
      <c r="C194" s="103" t="s">
        <v>1335</v>
      </c>
      <c r="D194" s="80" t="s">
        <v>20</v>
      </c>
      <c r="E194" s="54">
        <v>1</v>
      </c>
      <c r="F194" s="127"/>
      <c r="G194" s="35">
        <f t="shared" si="4"/>
        <v>0</v>
      </c>
      <c r="H194" s="16"/>
      <c r="I194" s="16"/>
    </row>
    <row r="195" spans="1:9" s="17" customFormat="1" ht="20.25">
      <c r="A195" s="25" t="s">
        <v>664</v>
      </c>
      <c r="B195" s="15" t="s">
        <v>593</v>
      </c>
      <c r="C195" s="103" t="s">
        <v>1336</v>
      </c>
      <c r="D195" s="80" t="s">
        <v>20</v>
      </c>
      <c r="E195" s="54">
        <v>3</v>
      </c>
      <c r="F195" s="127"/>
      <c r="G195" s="35">
        <f t="shared" si="4"/>
        <v>0</v>
      </c>
      <c r="H195" s="16"/>
      <c r="I195" s="16"/>
    </row>
    <row r="196" spans="1:9" s="17" customFormat="1" ht="30">
      <c r="A196" s="25" t="s">
        <v>665</v>
      </c>
      <c r="B196" s="15" t="s">
        <v>392</v>
      </c>
      <c r="C196" s="103" t="s">
        <v>1337</v>
      </c>
      <c r="D196" s="80" t="s">
        <v>18</v>
      </c>
      <c r="E196" s="54">
        <v>3</v>
      </c>
      <c r="F196" s="127"/>
      <c r="G196" s="35">
        <f t="shared" si="4"/>
        <v>0</v>
      </c>
      <c r="H196" s="16"/>
      <c r="I196" s="16"/>
    </row>
    <row r="197" spans="1:9" s="17" customFormat="1" ht="14.25" thickBot="1">
      <c r="A197" s="183" t="s">
        <v>16</v>
      </c>
      <c r="B197" s="184"/>
      <c r="C197" s="184"/>
      <c r="D197" s="184"/>
      <c r="E197" s="184"/>
      <c r="F197" s="147"/>
      <c r="G197" s="36">
        <f>SUM(G188:G196)</f>
        <v>0</v>
      </c>
      <c r="H197" s="16"/>
      <c r="I197" s="16"/>
    </row>
    <row r="198" spans="1:9" s="17" customFormat="1" ht="9.75">
      <c r="A198" s="48">
        <v>7</v>
      </c>
      <c r="B198" s="32"/>
      <c r="C198" s="112" t="s">
        <v>666</v>
      </c>
      <c r="D198" s="78"/>
      <c r="E198" s="56"/>
      <c r="F198" s="136"/>
      <c r="G198" s="44"/>
      <c r="H198" s="16"/>
      <c r="I198" s="16"/>
    </row>
    <row r="199" spans="1:9" s="17" customFormat="1" ht="20.25">
      <c r="A199" s="25" t="s">
        <v>667</v>
      </c>
      <c r="B199" s="15" t="s">
        <v>154</v>
      </c>
      <c r="C199" s="103" t="s">
        <v>1338</v>
      </c>
      <c r="D199" s="80" t="s">
        <v>20</v>
      </c>
      <c r="E199" s="54">
        <v>1</v>
      </c>
      <c r="F199" s="127"/>
      <c r="G199" s="35">
        <f t="shared" si="4"/>
        <v>0</v>
      </c>
      <c r="H199" s="16"/>
      <c r="I199" s="16"/>
    </row>
    <row r="200" spans="1:9" s="17" customFormat="1" ht="14.25" thickBot="1">
      <c r="A200" s="183" t="s">
        <v>16</v>
      </c>
      <c r="B200" s="184"/>
      <c r="C200" s="184"/>
      <c r="D200" s="184"/>
      <c r="E200" s="184"/>
      <c r="F200" s="147"/>
      <c r="G200" s="36">
        <f>SUM(G199)</f>
        <v>0</v>
      </c>
      <c r="H200" s="16"/>
      <c r="I200" s="16"/>
    </row>
    <row r="201" spans="1:9" s="17" customFormat="1" ht="9.75">
      <c r="A201" s="48">
        <v>8</v>
      </c>
      <c r="B201" s="32"/>
      <c r="C201" s="112" t="s">
        <v>668</v>
      </c>
      <c r="D201" s="78"/>
      <c r="E201" s="56"/>
      <c r="F201" s="136"/>
      <c r="G201" s="44"/>
      <c r="H201" s="16"/>
      <c r="I201" s="16"/>
    </row>
    <row r="202" spans="1:9" s="17" customFormat="1" ht="20.25">
      <c r="A202" s="25" t="s">
        <v>669</v>
      </c>
      <c r="B202" s="15" t="s">
        <v>61</v>
      </c>
      <c r="C202" s="103" t="s">
        <v>1339</v>
      </c>
      <c r="D202" s="80" t="s">
        <v>20</v>
      </c>
      <c r="E202" s="54">
        <v>1</v>
      </c>
      <c r="F202" s="127"/>
      <c r="G202" s="35">
        <f t="shared" si="4"/>
        <v>0</v>
      </c>
      <c r="H202" s="16"/>
      <c r="I202" s="16"/>
    </row>
    <row r="203" spans="1:9" s="17" customFormat="1" ht="20.25">
      <c r="A203" s="25" t="s">
        <v>670</v>
      </c>
      <c r="B203" s="15" t="s">
        <v>61</v>
      </c>
      <c r="C203" s="103" t="s">
        <v>1340</v>
      </c>
      <c r="D203" s="80" t="s">
        <v>20</v>
      </c>
      <c r="E203" s="54">
        <v>1</v>
      </c>
      <c r="F203" s="127"/>
      <c r="G203" s="35">
        <f t="shared" si="4"/>
        <v>0</v>
      </c>
      <c r="H203" s="16"/>
      <c r="I203" s="16"/>
    </row>
    <row r="204" spans="1:9" s="17" customFormat="1" ht="14.25" thickBot="1">
      <c r="A204" s="183" t="s">
        <v>16</v>
      </c>
      <c r="B204" s="184"/>
      <c r="C204" s="184"/>
      <c r="D204" s="184"/>
      <c r="E204" s="184"/>
      <c r="F204" s="147"/>
      <c r="G204" s="36">
        <f>SUM(G202:G203)</f>
        <v>0</v>
      </c>
      <c r="H204" s="16"/>
      <c r="I204" s="16"/>
    </row>
    <row r="205" spans="1:9" s="17" customFormat="1" ht="9.75">
      <c r="A205" s="48">
        <v>9</v>
      </c>
      <c r="B205" s="32"/>
      <c r="C205" s="112" t="s">
        <v>671</v>
      </c>
      <c r="D205" s="78"/>
      <c r="E205" s="56"/>
      <c r="F205" s="136"/>
      <c r="G205" s="44"/>
      <c r="H205" s="16"/>
      <c r="I205" s="16"/>
    </row>
    <row r="206" spans="1:9" s="17" customFormat="1" ht="30">
      <c r="A206" s="25" t="s">
        <v>672</v>
      </c>
      <c r="B206" s="15" t="s">
        <v>53</v>
      </c>
      <c r="C206" s="103" t="s">
        <v>1341</v>
      </c>
      <c r="D206" s="80" t="s">
        <v>25</v>
      </c>
      <c r="E206" s="54">
        <v>1</v>
      </c>
      <c r="F206" s="127"/>
      <c r="G206" s="35">
        <f t="shared" si="4"/>
        <v>0</v>
      </c>
      <c r="H206" s="16"/>
      <c r="I206" s="16"/>
    </row>
    <row r="207" spans="1:9" s="17" customFormat="1" ht="30">
      <c r="A207" s="25" t="s">
        <v>673</v>
      </c>
      <c r="B207" s="15" t="s">
        <v>375</v>
      </c>
      <c r="C207" s="103" t="s">
        <v>1342</v>
      </c>
      <c r="D207" s="80" t="s">
        <v>18</v>
      </c>
      <c r="E207" s="54">
        <v>2</v>
      </c>
      <c r="F207" s="127"/>
      <c r="G207" s="35">
        <f t="shared" si="4"/>
        <v>0</v>
      </c>
      <c r="H207" s="16"/>
      <c r="I207" s="16"/>
    </row>
    <row r="208" spans="1:9" s="17" customFormat="1" ht="30">
      <c r="A208" s="25" t="s">
        <v>674</v>
      </c>
      <c r="B208" s="15" t="s">
        <v>255</v>
      </c>
      <c r="C208" s="103" t="s">
        <v>1343</v>
      </c>
      <c r="D208" s="80" t="s">
        <v>25</v>
      </c>
      <c r="E208" s="54">
        <v>1000</v>
      </c>
      <c r="F208" s="127"/>
      <c r="G208" s="35">
        <f t="shared" si="4"/>
        <v>0</v>
      </c>
      <c r="H208" s="16"/>
      <c r="I208" s="16"/>
    </row>
    <row r="209" spans="1:9" s="17" customFormat="1" ht="20.25">
      <c r="A209" s="25" t="s">
        <v>675</v>
      </c>
      <c r="B209" s="15" t="s">
        <v>375</v>
      </c>
      <c r="C209" s="103" t="s">
        <v>1344</v>
      </c>
      <c r="D209" s="80" t="s">
        <v>96</v>
      </c>
      <c r="E209" s="54">
        <v>1000</v>
      </c>
      <c r="F209" s="127"/>
      <c r="G209" s="35">
        <f t="shared" si="3"/>
        <v>0</v>
      </c>
      <c r="H209" s="16"/>
      <c r="I209" s="16"/>
    </row>
    <row r="210" spans="1:9" s="17" customFormat="1" ht="20.25">
      <c r="A210" s="25" t="s">
        <v>676</v>
      </c>
      <c r="B210" s="15" t="s">
        <v>392</v>
      </c>
      <c r="C210" s="103" t="s">
        <v>1345</v>
      </c>
      <c r="D210" s="80" t="s">
        <v>20</v>
      </c>
      <c r="E210" s="54">
        <v>2</v>
      </c>
      <c r="F210" s="127"/>
      <c r="G210" s="35">
        <f t="shared" si="3"/>
        <v>0</v>
      </c>
      <c r="H210" s="16"/>
      <c r="I210" s="16"/>
    </row>
    <row r="211" spans="1:9" s="17" customFormat="1" ht="14.25" thickBot="1">
      <c r="A211" s="183" t="s">
        <v>16</v>
      </c>
      <c r="B211" s="184"/>
      <c r="C211" s="184"/>
      <c r="D211" s="184"/>
      <c r="E211" s="184"/>
      <c r="F211" s="147"/>
      <c r="G211" s="36">
        <f>SUM(G206:G210)</f>
        <v>0</v>
      </c>
      <c r="H211" s="16"/>
      <c r="I211" s="16"/>
    </row>
    <row r="212" spans="1:6" s="9" customFormat="1" ht="13.5">
      <c r="A212" s="95"/>
      <c r="B212" s="11"/>
      <c r="C212" s="113"/>
      <c r="D212" s="82"/>
      <c r="E212" s="58"/>
      <c r="F212" s="140"/>
    </row>
    <row r="213" spans="1:7" s="9" customFormat="1" ht="14.25" thickBot="1">
      <c r="A213" s="95"/>
      <c r="B213" s="11"/>
      <c r="C213" s="113"/>
      <c r="D213" s="83"/>
      <c r="E213" s="59"/>
      <c r="F213" s="134"/>
      <c r="G213" s="13"/>
    </row>
    <row r="214" spans="1:7" s="9" customFormat="1" ht="14.25" thickBot="1">
      <c r="A214" s="95"/>
      <c r="B214" s="11"/>
      <c r="C214" s="113"/>
      <c r="D214" s="148" t="s">
        <v>21</v>
      </c>
      <c r="E214" s="68"/>
      <c r="F214" s="141"/>
      <c r="G214" s="149">
        <f>G211+G204+G200+G197+G186+G176+G148+G31+G11</f>
        <v>0</v>
      </c>
    </row>
    <row r="215" spans="1:7" s="9" customFormat="1" ht="13.5">
      <c r="A215" s="95"/>
      <c r="B215" s="11"/>
      <c r="C215" s="113"/>
      <c r="D215" s="83"/>
      <c r="E215" s="59"/>
      <c r="F215" s="129"/>
      <c r="G215" s="13"/>
    </row>
    <row r="216" spans="1:7" s="9" customFormat="1" ht="13.5">
      <c r="A216" s="95"/>
      <c r="B216" s="11"/>
      <c r="C216" s="113"/>
      <c r="D216" s="83"/>
      <c r="E216" s="59"/>
      <c r="F216" s="126"/>
      <c r="G216" s="3"/>
    </row>
    <row r="217" spans="1:7" s="9" customFormat="1" ht="13.5">
      <c r="A217" s="95"/>
      <c r="B217" s="11"/>
      <c r="C217" s="113"/>
      <c r="D217" s="83"/>
      <c r="E217" s="59"/>
      <c r="F217" s="126"/>
      <c r="G217" s="3"/>
    </row>
    <row r="218" spans="1:7" s="9" customFormat="1" ht="13.5">
      <c r="A218" s="95"/>
      <c r="B218" s="11"/>
      <c r="C218" s="113"/>
      <c r="D218" s="83"/>
      <c r="E218" s="59"/>
      <c r="F218" s="126"/>
      <c r="G218" s="3"/>
    </row>
    <row r="219" spans="1:7" s="9" customFormat="1" ht="13.5">
      <c r="A219" s="95"/>
      <c r="B219" s="11"/>
      <c r="C219" s="113"/>
      <c r="D219" s="83"/>
      <c r="E219" s="59"/>
      <c r="F219" s="126"/>
      <c r="G219" s="3"/>
    </row>
    <row r="220" spans="1:8" s="9" customFormat="1" ht="13.5">
      <c r="A220" s="95"/>
      <c r="B220" s="11"/>
      <c r="C220" s="113"/>
      <c r="D220" s="83"/>
      <c r="E220" s="59"/>
      <c r="F220" s="126"/>
      <c r="G220" s="3"/>
      <c r="H220" s="3"/>
    </row>
    <row r="221" spans="1:9" s="9" customFormat="1" ht="13.5">
      <c r="A221" s="95"/>
      <c r="B221" s="11"/>
      <c r="C221" s="113"/>
      <c r="D221" s="83"/>
      <c r="E221" s="59"/>
      <c r="F221" s="126"/>
      <c r="G221" s="3"/>
      <c r="H221" s="3"/>
      <c r="I221" s="3"/>
    </row>
    <row r="222" ht="13.5">
      <c r="A222" s="95"/>
    </row>
    <row r="223" spans="1:34" s="14" customFormat="1" ht="13.5">
      <c r="A223" s="95"/>
      <c r="B223" s="11"/>
      <c r="C223" s="113"/>
      <c r="D223" s="83"/>
      <c r="E223" s="59"/>
      <c r="F223" s="12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s="14" customFormat="1" ht="13.5">
      <c r="A224" s="95"/>
      <c r="B224" s="11"/>
      <c r="C224" s="113"/>
      <c r="D224" s="83"/>
      <c r="E224" s="59"/>
      <c r="F224" s="12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s="14" customFormat="1" ht="13.5">
      <c r="A225" s="95"/>
      <c r="B225" s="11"/>
      <c r="C225" s="113"/>
      <c r="D225" s="83"/>
      <c r="E225" s="59"/>
      <c r="F225" s="12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s="14" customFormat="1" ht="13.5">
      <c r="A226" s="95"/>
      <c r="B226" s="11"/>
      <c r="C226" s="113"/>
      <c r="D226" s="83"/>
      <c r="E226" s="59"/>
      <c r="F226" s="12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s="14" customFormat="1" ht="13.5">
      <c r="A227" s="95"/>
      <c r="B227" s="11"/>
      <c r="C227" s="113"/>
      <c r="D227" s="83"/>
      <c r="E227" s="59"/>
      <c r="F227" s="12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s="14" customFormat="1" ht="13.5">
      <c r="A228" s="95"/>
      <c r="B228" s="11"/>
      <c r="C228" s="113"/>
      <c r="D228" s="83"/>
      <c r="E228" s="59"/>
      <c r="F228" s="12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ht="13.5">
      <c r="A229" s="95"/>
    </row>
    <row r="230" ht="13.5">
      <c r="A230" s="95"/>
    </row>
    <row r="231" ht="13.5">
      <c r="A231" s="95"/>
    </row>
    <row r="232" ht="13.5">
      <c r="A232" s="95"/>
    </row>
    <row r="233" ht="13.5">
      <c r="A233" s="95"/>
    </row>
    <row r="234" ht="13.5">
      <c r="A234" s="95"/>
    </row>
    <row r="235" ht="13.5">
      <c r="A235" s="95"/>
    </row>
    <row r="236" ht="13.5">
      <c r="A236" s="95"/>
    </row>
    <row r="237" ht="13.5">
      <c r="A237" s="95"/>
    </row>
    <row r="238" ht="13.5">
      <c r="A238" s="95"/>
    </row>
    <row r="239" ht="13.5">
      <c r="A239" s="95"/>
    </row>
    <row r="240" ht="13.5">
      <c r="A240" s="95"/>
    </row>
    <row r="241" ht="13.5">
      <c r="A241" s="95"/>
    </row>
    <row r="242" ht="13.5">
      <c r="A242" s="95"/>
    </row>
    <row r="243" ht="13.5">
      <c r="A243" s="95"/>
    </row>
    <row r="244" ht="13.5">
      <c r="A244" s="95"/>
    </row>
    <row r="245" ht="13.5">
      <c r="A245" s="95"/>
    </row>
    <row r="246" ht="13.5">
      <c r="A246" s="95"/>
    </row>
    <row r="247" ht="13.5">
      <c r="A247" s="95"/>
    </row>
    <row r="248" ht="13.5">
      <c r="A248" s="95"/>
    </row>
    <row r="249" ht="13.5">
      <c r="A249" s="95"/>
    </row>
    <row r="250" ht="13.5">
      <c r="A250" s="95"/>
    </row>
    <row r="251" ht="13.5">
      <c r="A251" s="95"/>
    </row>
    <row r="252" ht="13.5">
      <c r="A252" s="95"/>
    </row>
    <row r="253" ht="13.5">
      <c r="A253" s="95"/>
    </row>
    <row r="254" ht="13.5">
      <c r="A254" s="95"/>
    </row>
    <row r="255" ht="13.5">
      <c r="A255" s="95"/>
    </row>
    <row r="256" ht="13.5">
      <c r="A256" s="95"/>
    </row>
    <row r="257" ht="13.5">
      <c r="A257" s="95"/>
    </row>
    <row r="258" ht="13.5">
      <c r="A258" s="95"/>
    </row>
    <row r="259" ht="13.5">
      <c r="A259" s="95"/>
    </row>
    <row r="260" ht="13.5">
      <c r="A260" s="95"/>
    </row>
    <row r="261" ht="13.5">
      <c r="A261" s="95"/>
    </row>
    <row r="262" ht="13.5">
      <c r="A262" s="95"/>
    </row>
    <row r="263" ht="13.5">
      <c r="A263" s="95"/>
    </row>
    <row r="264" ht="13.5">
      <c r="A264" s="95"/>
    </row>
    <row r="265" ht="13.5">
      <c r="A265" s="95"/>
    </row>
    <row r="266" ht="13.5">
      <c r="A266" s="95"/>
    </row>
    <row r="267" ht="13.5">
      <c r="A267" s="95"/>
    </row>
    <row r="268" ht="13.5">
      <c r="A268" s="95"/>
    </row>
    <row r="269" ht="13.5">
      <c r="A269" s="95"/>
    </row>
    <row r="270" ht="13.5">
      <c r="A270" s="95"/>
    </row>
    <row r="271" ht="13.5">
      <c r="A271" s="95"/>
    </row>
    <row r="272" ht="13.5">
      <c r="A272" s="95"/>
    </row>
    <row r="273" ht="13.5">
      <c r="A273" s="95"/>
    </row>
    <row r="274" ht="13.5">
      <c r="A274" s="95"/>
    </row>
    <row r="275" ht="13.5">
      <c r="A275" s="95"/>
    </row>
    <row r="276" ht="13.5">
      <c r="A276" s="95"/>
    </row>
    <row r="277" ht="13.5">
      <c r="A277" s="95"/>
    </row>
    <row r="278" ht="13.5">
      <c r="A278" s="95"/>
    </row>
    <row r="279" ht="13.5">
      <c r="A279" s="95"/>
    </row>
    <row r="280" ht="13.5">
      <c r="A280" s="95"/>
    </row>
    <row r="281" ht="13.5">
      <c r="A281" s="95"/>
    </row>
    <row r="282" ht="13.5">
      <c r="A282" s="95"/>
    </row>
    <row r="283" ht="13.5">
      <c r="A283" s="95"/>
    </row>
    <row r="284" ht="13.5">
      <c r="A284" s="95"/>
    </row>
    <row r="285" ht="13.5">
      <c r="A285" s="95"/>
    </row>
    <row r="286" ht="13.5">
      <c r="A286" s="95"/>
    </row>
    <row r="287" ht="13.5">
      <c r="A287" s="95"/>
    </row>
    <row r="288" ht="13.5">
      <c r="A288" s="95"/>
    </row>
    <row r="289" ht="13.5">
      <c r="A289" s="95"/>
    </row>
    <row r="290" ht="13.5">
      <c r="A290" s="95"/>
    </row>
    <row r="291" ht="13.5">
      <c r="A291" s="95"/>
    </row>
    <row r="292" ht="13.5">
      <c r="A292" s="95"/>
    </row>
    <row r="293" ht="13.5">
      <c r="A293" s="95"/>
    </row>
    <row r="294" ht="13.5">
      <c r="A294" s="95"/>
    </row>
    <row r="295" ht="13.5">
      <c r="A295" s="95"/>
    </row>
    <row r="296" ht="13.5">
      <c r="A296" s="95"/>
    </row>
    <row r="297" ht="13.5">
      <c r="A297" s="95"/>
    </row>
    <row r="298" ht="13.5">
      <c r="A298" s="95"/>
    </row>
    <row r="299" ht="13.5">
      <c r="A299" s="95"/>
    </row>
    <row r="300" ht="13.5">
      <c r="A300" s="95"/>
    </row>
    <row r="301" ht="13.5">
      <c r="A301" s="95"/>
    </row>
    <row r="302" ht="13.5">
      <c r="A302" s="95"/>
    </row>
    <row r="303" ht="13.5">
      <c r="A303" s="95"/>
    </row>
    <row r="304" ht="13.5">
      <c r="A304" s="95"/>
    </row>
    <row r="305" ht="13.5">
      <c r="A305" s="95"/>
    </row>
    <row r="306" ht="13.5">
      <c r="A306" s="95"/>
    </row>
    <row r="307" ht="13.5">
      <c r="A307" s="95"/>
    </row>
    <row r="308" ht="13.5">
      <c r="A308" s="95"/>
    </row>
    <row r="309" ht="13.5">
      <c r="A309" s="95"/>
    </row>
    <row r="310" ht="13.5">
      <c r="A310" s="95"/>
    </row>
    <row r="311" ht="13.5">
      <c r="A311" s="95"/>
    </row>
    <row r="312" ht="13.5">
      <c r="A312" s="95"/>
    </row>
    <row r="313" ht="13.5">
      <c r="A313" s="95"/>
    </row>
    <row r="314" ht="13.5">
      <c r="A314" s="95"/>
    </row>
    <row r="315" ht="13.5">
      <c r="A315" s="95"/>
    </row>
    <row r="316" ht="13.5">
      <c r="A316" s="95"/>
    </row>
    <row r="317" ht="13.5">
      <c r="A317" s="95"/>
    </row>
    <row r="318" ht="13.5">
      <c r="A318" s="95"/>
    </row>
    <row r="319" ht="13.5">
      <c r="A319" s="95"/>
    </row>
    <row r="320" ht="13.5">
      <c r="A320" s="95"/>
    </row>
    <row r="321" ht="13.5">
      <c r="A321" s="95"/>
    </row>
    <row r="322" ht="13.5">
      <c r="A322" s="95"/>
    </row>
    <row r="323" ht="13.5">
      <c r="A323" s="95"/>
    </row>
    <row r="324" ht="13.5">
      <c r="A324" s="95"/>
    </row>
    <row r="325" ht="13.5">
      <c r="A325" s="95"/>
    </row>
    <row r="326" ht="13.5">
      <c r="A326" s="95"/>
    </row>
    <row r="327" ht="13.5">
      <c r="A327" s="95"/>
    </row>
    <row r="328" ht="13.5">
      <c r="A328" s="95"/>
    </row>
    <row r="329" ht="13.5">
      <c r="A329" s="95"/>
    </row>
    <row r="330" ht="13.5">
      <c r="A330" s="95"/>
    </row>
    <row r="331" ht="13.5">
      <c r="A331" s="95"/>
    </row>
    <row r="332" ht="13.5">
      <c r="A332" s="95"/>
    </row>
    <row r="333" ht="13.5">
      <c r="A333" s="95"/>
    </row>
    <row r="334" ht="13.5">
      <c r="A334" s="95"/>
    </row>
    <row r="335" ht="13.5">
      <c r="A335" s="95"/>
    </row>
    <row r="336" ht="13.5">
      <c r="A336" s="95"/>
    </row>
    <row r="337" ht="13.5">
      <c r="A337" s="95"/>
    </row>
    <row r="338" ht="13.5">
      <c r="A338" s="95"/>
    </row>
    <row r="339" ht="13.5">
      <c r="A339" s="95"/>
    </row>
    <row r="340" ht="13.5">
      <c r="A340" s="95"/>
    </row>
    <row r="341" ht="13.5">
      <c r="A341" s="95"/>
    </row>
    <row r="342" ht="13.5">
      <c r="A342" s="95"/>
    </row>
    <row r="343" ht="13.5">
      <c r="A343" s="95"/>
    </row>
    <row r="344" ht="13.5">
      <c r="A344" s="95"/>
    </row>
    <row r="345" ht="13.5">
      <c r="A345" s="95"/>
    </row>
    <row r="346" ht="13.5">
      <c r="A346" s="95"/>
    </row>
    <row r="347" ht="13.5">
      <c r="A347" s="95"/>
    </row>
    <row r="348" ht="13.5">
      <c r="A348" s="95"/>
    </row>
    <row r="349" ht="13.5">
      <c r="A349" s="95"/>
    </row>
    <row r="350" ht="13.5">
      <c r="A350" s="95"/>
    </row>
    <row r="351" ht="13.5">
      <c r="A351" s="95"/>
    </row>
    <row r="352" ht="13.5">
      <c r="A352" s="95"/>
    </row>
    <row r="353" ht="13.5">
      <c r="A353" s="95"/>
    </row>
    <row r="354" ht="13.5">
      <c r="A354" s="95"/>
    </row>
    <row r="355" ht="13.5">
      <c r="A355" s="95"/>
    </row>
    <row r="356" ht="13.5">
      <c r="A356" s="95"/>
    </row>
    <row r="357" ht="13.5">
      <c r="A357" s="95"/>
    </row>
    <row r="358" ht="13.5">
      <c r="A358" s="95"/>
    </row>
    <row r="359" ht="13.5">
      <c r="A359" s="95"/>
    </row>
    <row r="360" ht="13.5">
      <c r="A360" s="95"/>
    </row>
    <row r="361" ht="13.5">
      <c r="A361" s="95"/>
    </row>
    <row r="362" ht="13.5">
      <c r="A362" s="95"/>
    </row>
    <row r="363" ht="13.5">
      <c r="A363" s="95"/>
    </row>
    <row r="364" ht="13.5">
      <c r="A364" s="95"/>
    </row>
    <row r="365" ht="13.5">
      <c r="A365" s="95"/>
    </row>
    <row r="366" ht="13.5">
      <c r="A366" s="95"/>
    </row>
    <row r="367" ht="13.5">
      <c r="A367" s="95"/>
    </row>
    <row r="368" ht="13.5">
      <c r="A368" s="95"/>
    </row>
    <row r="369" ht="13.5">
      <c r="A369" s="95"/>
    </row>
    <row r="370" ht="13.5">
      <c r="A370" s="95"/>
    </row>
    <row r="371" ht="13.5">
      <c r="A371" s="95"/>
    </row>
    <row r="372" ht="13.5">
      <c r="A372" s="95"/>
    </row>
    <row r="373" ht="13.5">
      <c r="A373" s="95"/>
    </row>
    <row r="374" ht="13.5">
      <c r="A374" s="95"/>
    </row>
    <row r="375" ht="13.5">
      <c r="A375" s="95"/>
    </row>
    <row r="376" ht="13.5">
      <c r="A376" s="95"/>
    </row>
    <row r="377" ht="13.5">
      <c r="A377" s="95"/>
    </row>
    <row r="378" ht="13.5">
      <c r="A378" s="95"/>
    </row>
    <row r="379" ht="13.5">
      <c r="A379" s="95"/>
    </row>
    <row r="380" ht="13.5">
      <c r="A380" s="95"/>
    </row>
    <row r="381" ht="13.5">
      <c r="A381" s="95"/>
    </row>
    <row r="382" ht="13.5">
      <c r="A382" s="95"/>
    </row>
    <row r="383" ht="13.5">
      <c r="A383" s="95"/>
    </row>
    <row r="384" ht="13.5">
      <c r="A384" s="95"/>
    </row>
    <row r="385" ht="13.5">
      <c r="A385" s="95"/>
    </row>
    <row r="386" ht="13.5">
      <c r="A386" s="95"/>
    </row>
    <row r="387" ht="13.5">
      <c r="A387" s="95"/>
    </row>
    <row r="388" ht="13.5">
      <c r="A388" s="95"/>
    </row>
    <row r="389" ht="13.5">
      <c r="A389" s="95"/>
    </row>
    <row r="390" ht="13.5">
      <c r="A390" s="95"/>
    </row>
    <row r="391" ht="13.5">
      <c r="A391" s="95"/>
    </row>
    <row r="392" ht="13.5">
      <c r="A392" s="95"/>
    </row>
    <row r="393" ht="13.5">
      <c r="A393" s="95"/>
    </row>
    <row r="394" ht="13.5">
      <c r="A394" s="95"/>
    </row>
    <row r="395" ht="13.5">
      <c r="A395" s="95"/>
    </row>
    <row r="396" ht="13.5">
      <c r="A396" s="95"/>
    </row>
    <row r="397" ht="13.5">
      <c r="A397" s="95"/>
    </row>
    <row r="398" ht="13.5">
      <c r="A398" s="95"/>
    </row>
    <row r="399" ht="13.5">
      <c r="A399" s="95"/>
    </row>
    <row r="400" ht="13.5">
      <c r="A400" s="95"/>
    </row>
    <row r="401" ht="13.5">
      <c r="A401" s="95"/>
    </row>
    <row r="402" ht="13.5">
      <c r="A402" s="95"/>
    </row>
    <row r="403" ht="13.5">
      <c r="A403" s="95"/>
    </row>
    <row r="404" ht="13.5">
      <c r="A404" s="95"/>
    </row>
    <row r="405" ht="13.5">
      <c r="A405" s="95"/>
    </row>
    <row r="406" ht="13.5">
      <c r="A406" s="95"/>
    </row>
    <row r="407" ht="13.5">
      <c r="A407" s="95"/>
    </row>
    <row r="408" ht="13.5">
      <c r="A408" s="95"/>
    </row>
    <row r="409" ht="13.5">
      <c r="A409" s="95"/>
    </row>
    <row r="410" ht="13.5">
      <c r="A410" s="95"/>
    </row>
    <row r="411" ht="13.5">
      <c r="A411" s="95"/>
    </row>
    <row r="412" ht="13.5">
      <c r="A412" s="95"/>
    </row>
    <row r="413" ht="13.5">
      <c r="A413" s="95"/>
    </row>
    <row r="414" ht="13.5">
      <c r="A414" s="95"/>
    </row>
    <row r="415" ht="13.5">
      <c r="A415" s="95"/>
    </row>
    <row r="416" ht="13.5">
      <c r="A416" s="95"/>
    </row>
    <row r="417" ht="13.5">
      <c r="A417" s="95"/>
    </row>
    <row r="418" ht="13.5">
      <c r="A418" s="95"/>
    </row>
    <row r="419" ht="13.5">
      <c r="A419" s="95"/>
    </row>
    <row r="420" ht="13.5">
      <c r="A420" s="95"/>
    </row>
    <row r="421" ht="13.5">
      <c r="A421" s="95"/>
    </row>
    <row r="422" ht="13.5">
      <c r="A422" s="95"/>
    </row>
    <row r="423" ht="13.5">
      <c r="A423" s="95"/>
    </row>
    <row r="424" ht="13.5">
      <c r="A424" s="95"/>
    </row>
    <row r="425" ht="13.5">
      <c r="A425" s="95"/>
    </row>
    <row r="426" ht="13.5">
      <c r="A426" s="95"/>
    </row>
    <row r="427" ht="13.5">
      <c r="A427" s="95"/>
    </row>
    <row r="428" ht="13.5">
      <c r="A428" s="95"/>
    </row>
    <row r="429" ht="13.5">
      <c r="A429" s="95"/>
    </row>
    <row r="430" ht="13.5">
      <c r="A430" s="95"/>
    </row>
    <row r="431" ht="13.5">
      <c r="A431" s="95"/>
    </row>
    <row r="432" ht="13.5">
      <c r="A432" s="95"/>
    </row>
    <row r="433" ht="13.5">
      <c r="A433" s="95"/>
    </row>
    <row r="434" ht="13.5">
      <c r="A434" s="95"/>
    </row>
    <row r="435" ht="13.5">
      <c r="A435" s="95"/>
    </row>
    <row r="436" ht="13.5">
      <c r="A436" s="95"/>
    </row>
    <row r="437" ht="13.5">
      <c r="A437" s="95"/>
    </row>
    <row r="438" ht="13.5">
      <c r="A438" s="95"/>
    </row>
    <row r="439" ht="13.5">
      <c r="A439" s="95"/>
    </row>
    <row r="440" ht="13.5">
      <c r="A440" s="95"/>
    </row>
    <row r="441" ht="13.5">
      <c r="A441" s="95"/>
    </row>
    <row r="442" ht="13.5">
      <c r="A442" s="95"/>
    </row>
    <row r="443" ht="13.5">
      <c r="A443" s="95"/>
    </row>
    <row r="444" ht="13.5">
      <c r="A444" s="95"/>
    </row>
    <row r="445" ht="13.5">
      <c r="A445" s="95"/>
    </row>
    <row r="446" ht="13.5">
      <c r="A446" s="95"/>
    </row>
    <row r="447" ht="13.5">
      <c r="A447" s="95"/>
    </row>
    <row r="448" ht="13.5">
      <c r="A448" s="95"/>
    </row>
    <row r="449" ht="13.5">
      <c r="A449" s="95"/>
    </row>
    <row r="450" ht="13.5">
      <c r="A450" s="95"/>
    </row>
    <row r="451" ht="13.5">
      <c r="A451" s="95"/>
    </row>
    <row r="452" ht="13.5">
      <c r="A452" s="95"/>
    </row>
    <row r="453" ht="13.5">
      <c r="A453" s="95"/>
    </row>
    <row r="454" ht="13.5">
      <c r="A454" s="95"/>
    </row>
    <row r="455" ht="13.5">
      <c r="A455" s="95"/>
    </row>
    <row r="456" ht="13.5">
      <c r="A456" s="95"/>
    </row>
    <row r="457" ht="13.5">
      <c r="A457" s="95"/>
    </row>
    <row r="458" ht="13.5">
      <c r="A458" s="95"/>
    </row>
    <row r="459" ht="13.5">
      <c r="A459" s="95"/>
    </row>
    <row r="460" ht="13.5">
      <c r="A460" s="95"/>
    </row>
    <row r="461" ht="13.5">
      <c r="A461" s="95"/>
    </row>
    <row r="462" ht="13.5">
      <c r="A462" s="95"/>
    </row>
    <row r="463" ht="13.5">
      <c r="A463" s="95"/>
    </row>
    <row r="464" ht="13.5">
      <c r="A464" s="95"/>
    </row>
    <row r="465" ht="13.5">
      <c r="A465" s="95"/>
    </row>
    <row r="466" ht="13.5">
      <c r="A466" s="95"/>
    </row>
    <row r="467" ht="13.5">
      <c r="A467" s="95"/>
    </row>
    <row r="468" ht="13.5">
      <c r="A468" s="95"/>
    </row>
    <row r="469" ht="13.5">
      <c r="A469" s="95"/>
    </row>
    <row r="470" ht="13.5">
      <c r="A470" s="95"/>
    </row>
    <row r="471" ht="13.5">
      <c r="A471" s="95"/>
    </row>
    <row r="472" ht="13.5">
      <c r="A472" s="95"/>
    </row>
    <row r="473" ht="13.5">
      <c r="A473" s="95"/>
    </row>
    <row r="474" ht="13.5">
      <c r="A474" s="95"/>
    </row>
    <row r="475" ht="13.5">
      <c r="A475" s="95"/>
    </row>
    <row r="476" ht="13.5">
      <c r="A476" s="95"/>
    </row>
    <row r="477" ht="13.5">
      <c r="A477" s="95"/>
    </row>
    <row r="478" ht="13.5">
      <c r="A478" s="95"/>
    </row>
    <row r="479" ht="13.5">
      <c r="A479" s="95"/>
    </row>
    <row r="480" ht="13.5">
      <c r="A480" s="95"/>
    </row>
    <row r="481" ht="13.5">
      <c r="A481" s="95"/>
    </row>
    <row r="482" ht="13.5">
      <c r="A482" s="95"/>
    </row>
    <row r="483" ht="13.5">
      <c r="A483" s="95"/>
    </row>
    <row r="484" ht="13.5">
      <c r="A484" s="95"/>
    </row>
    <row r="485" ht="13.5">
      <c r="A485" s="95"/>
    </row>
    <row r="486" ht="13.5">
      <c r="A486" s="95"/>
    </row>
    <row r="487" ht="13.5">
      <c r="A487" s="95"/>
    </row>
    <row r="488" ht="13.5">
      <c r="A488" s="95"/>
    </row>
    <row r="489" ht="13.5">
      <c r="A489" s="95"/>
    </row>
    <row r="490" ht="13.5">
      <c r="A490" s="95"/>
    </row>
    <row r="491" ht="13.5">
      <c r="A491" s="95"/>
    </row>
    <row r="492" ht="13.5">
      <c r="A492" s="95"/>
    </row>
    <row r="493" ht="13.5">
      <c r="A493" s="95"/>
    </row>
    <row r="494" ht="13.5">
      <c r="A494" s="95"/>
    </row>
    <row r="495" ht="13.5">
      <c r="A495" s="95"/>
    </row>
    <row r="496" ht="13.5">
      <c r="A496" s="95"/>
    </row>
    <row r="497" ht="13.5">
      <c r="A497" s="95"/>
    </row>
    <row r="498" ht="13.5">
      <c r="A498" s="95"/>
    </row>
    <row r="499" ht="13.5">
      <c r="A499" s="95"/>
    </row>
    <row r="500" ht="13.5">
      <c r="A500" s="95"/>
    </row>
    <row r="501" ht="13.5">
      <c r="A501" s="95"/>
    </row>
    <row r="502" ht="13.5">
      <c r="A502" s="95"/>
    </row>
    <row r="503" ht="13.5">
      <c r="A503" s="95"/>
    </row>
    <row r="504" ht="13.5">
      <c r="A504" s="95"/>
    </row>
    <row r="505" ht="13.5">
      <c r="A505" s="95"/>
    </row>
    <row r="506" ht="13.5">
      <c r="A506" s="95"/>
    </row>
    <row r="507" ht="13.5">
      <c r="A507" s="95"/>
    </row>
    <row r="508" ht="13.5">
      <c r="A508" s="95"/>
    </row>
    <row r="509" ht="13.5">
      <c r="A509" s="95"/>
    </row>
    <row r="510" ht="13.5">
      <c r="A510" s="95"/>
    </row>
    <row r="511" ht="13.5">
      <c r="A511" s="95"/>
    </row>
    <row r="512" ht="13.5">
      <c r="A512" s="95"/>
    </row>
    <row r="513" ht="13.5">
      <c r="A513" s="95"/>
    </row>
    <row r="514" ht="13.5">
      <c r="A514" s="95"/>
    </row>
    <row r="515" ht="13.5">
      <c r="A515" s="95"/>
    </row>
    <row r="516" ht="13.5">
      <c r="A516" s="95"/>
    </row>
    <row r="517" ht="13.5">
      <c r="A517" s="95"/>
    </row>
    <row r="518" ht="13.5">
      <c r="A518" s="95"/>
    </row>
    <row r="519" ht="13.5">
      <c r="A519" s="95"/>
    </row>
    <row r="520" ht="13.5">
      <c r="A520" s="95"/>
    </row>
    <row r="521" ht="13.5">
      <c r="A521" s="95"/>
    </row>
    <row r="522" ht="13.5">
      <c r="A522" s="95"/>
    </row>
    <row r="523" ht="13.5">
      <c r="A523" s="95"/>
    </row>
    <row r="524" ht="13.5">
      <c r="A524" s="95"/>
    </row>
    <row r="525" ht="13.5">
      <c r="A525" s="95"/>
    </row>
    <row r="526" ht="13.5">
      <c r="A526" s="95"/>
    </row>
    <row r="527" ht="13.5">
      <c r="A527" s="95"/>
    </row>
    <row r="528" ht="13.5">
      <c r="A528" s="95"/>
    </row>
    <row r="529" ht="13.5">
      <c r="A529" s="95"/>
    </row>
    <row r="530" ht="13.5">
      <c r="A530" s="95"/>
    </row>
    <row r="531" ht="13.5">
      <c r="A531" s="95"/>
    </row>
    <row r="532" ht="13.5">
      <c r="A532" s="95"/>
    </row>
    <row r="533" ht="13.5">
      <c r="A533" s="95"/>
    </row>
    <row r="534" ht="13.5">
      <c r="A534" s="95"/>
    </row>
    <row r="535" ht="13.5">
      <c r="A535" s="95"/>
    </row>
    <row r="536" ht="13.5">
      <c r="A536" s="95"/>
    </row>
    <row r="537" ht="13.5">
      <c r="A537" s="95"/>
    </row>
    <row r="538" ht="13.5">
      <c r="A538" s="95"/>
    </row>
    <row r="539" ht="13.5">
      <c r="A539" s="95"/>
    </row>
    <row r="540" ht="13.5">
      <c r="A540" s="95"/>
    </row>
    <row r="541" ht="13.5">
      <c r="A541" s="95"/>
    </row>
    <row r="542" ht="13.5">
      <c r="A542" s="95"/>
    </row>
    <row r="543" ht="13.5">
      <c r="A543" s="95"/>
    </row>
    <row r="544" ht="13.5">
      <c r="A544" s="95"/>
    </row>
    <row r="545" ht="13.5">
      <c r="A545" s="95"/>
    </row>
    <row r="546" ht="13.5">
      <c r="A546" s="95"/>
    </row>
    <row r="547" ht="13.5">
      <c r="A547" s="95"/>
    </row>
    <row r="548" ht="13.5">
      <c r="A548" s="95"/>
    </row>
    <row r="549" ht="13.5">
      <c r="A549" s="95"/>
    </row>
    <row r="550" ht="13.5">
      <c r="A550" s="95"/>
    </row>
    <row r="551" ht="13.5">
      <c r="A551" s="95"/>
    </row>
    <row r="552" ht="13.5">
      <c r="A552" s="95"/>
    </row>
    <row r="553" ht="13.5">
      <c r="A553" s="95"/>
    </row>
    <row r="554" ht="13.5">
      <c r="A554" s="95"/>
    </row>
    <row r="555" ht="13.5">
      <c r="A555" s="95"/>
    </row>
    <row r="556" ht="13.5">
      <c r="A556" s="95"/>
    </row>
    <row r="557" ht="13.5">
      <c r="A557" s="95"/>
    </row>
    <row r="558" ht="13.5">
      <c r="A558" s="95"/>
    </row>
    <row r="559" ht="13.5">
      <c r="A559" s="95"/>
    </row>
    <row r="560" ht="13.5">
      <c r="A560" s="95"/>
    </row>
    <row r="561" ht="13.5">
      <c r="A561" s="95"/>
    </row>
    <row r="562" ht="13.5">
      <c r="A562" s="95"/>
    </row>
    <row r="563" ht="13.5">
      <c r="A563" s="95"/>
    </row>
    <row r="564" ht="13.5">
      <c r="A564" s="95"/>
    </row>
    <row r="565" ht="13.5">
      <c r="A565" s="95"/>
    </row>
    <row r="566" ht="13.5">
      <c r="A566" s="95"/>
    </row>
    <row r="567" ht="13.5">
      <c r="A567" s="95"/>
    </row>
    <row r="568" ht="13.5">
      <c r="A568" s="95"/>
    </row>
    <row r="569" ht="13.5">
      <c r="A569" s="95"/>
    </row>
    <row r="570" ht="13.5">
      <c r="A570" s="95"/>
    </row>
    <row r="571" ht="13.5">
      <c r="A571" s="95"/>
    </row>
    <row r="572" ht="13.5">
      <c r="A572" s="95"/>
    </row>
    <row r="573" ht="13.5">
      <c r="A573" s="95"/>
    </row>
    <row r="574" ht="13.5">
      <c r="A574" s="95"/>
    </row>
    <row r="575" ht="13.5">
      <c r="A575" s="95"/>
    </row>
    <row r="576" ht="13.5">
      <c r="A576" s="95"/>
    </row>
    <row r="577" ht="13.5">
      <c r="A577" s="95"/>
    </row>
    <row r="578" ht="13.5">
      <c r="A578" s="95"/>
    </row>
    <row r="579" ht="13.5">
      <c r="A579" s="95"/>
    </row>
    <row r="580" ht="13.5">
      <c r="A580" s="95"/>
    </row>
    <row r="581" ht="13.5">
      <c r="A581" s="95"/>
    </row>
    <row r="582" ht="13.5">
      <c r="A582" s="95"/>
    </row>
    <row r="583" ht="13.5">
      <c r="A583" s="95"/>
    </row>
    <row r="584" ht="13.5">
      <c r="A584" s="95"/>
    </row>
    <row r="585" ht="13.5">
      <c r="A585" s="95"/>
    </row>
    <row r="586" ht="13.5">
      <c r="A586" s="95"/>
    </row>
    <row r="587" ht="13.5">
      <c r="A587" s="95"/>
    </row>
    <row r="588" ht="13.5">
      <c r="A588" s="95"/>
    </row>
    <row r="589" ht="13.5">
      <c r="A589" s="95"/>
    </row>
    <row r="590" ht="13.5">
      <c r="A590" s="95"/>
    </row>
    <row r="591" ht="13.5">
      <c r="A591" s="95"/>
    </row>
    <row r="592" ht="13.5">
      <c r="A592" s="95"/>
    </row>
    <row r="593" ht="13.5">
      <c r="A593" s="95"/>
    </row>
    <row r="594" ht="13.5">
      <c r="A594" s="95"/>
    </row>
    <row r="595" ht="13.5">
      <c r="A595" s="95"/>
    </row>
    <row r="596" ht="13.5">
      <c r="A596" s="95"/>
    </row>
    <row r="597" ht="13.5">
      <c r="A597" s="95"/>
    </row>
    <row r="598" ht="13.5">
      <c r="A598" s="95"/>
    </row>
    <row r="599" ht="13.5">
      <c r="A599" s="95"/>
    </row>
    <row r="600" ht="13.5">
      <c r="A600" s="95"/>
    </row>
    <row r="601" ht="13.5">
      <c r="A601" s="95"/>
    </row>
    <row r="602" ht="13.5">
      <c r="A602" s="95"/>
    </row>
    <row r="603" ht="13.5">
      <c r="A603" s="95"/>
    </row>
    <row r="604" ht="13.5">
      <c r="A604" s="95"/>
    </row>
    <row r="605" ht="13.5">
      <c r="A605" s="95"/>
    </row>
    <row r="606" ht="13.5">
      <c r="A606" s="95"/>
    </row>
    <row r="607" ht="13.5">
      <c r="A607" s="95"/>
    </row>
    <row r="608" ht="13.5">
      <c r="A608" s="95"/>
    </row>
    <row r="609" ht="13.5">
      <c r="A609" s="95"/>
    </row>
    <row r="610" ht="13.5">
      <c r="A610" s="95"/>
    </row>
    <row r="611" ht="13.5">
      <c r="A611" s="95"/>
    </row>
    <row r="612" ht="13.5">
      <c r="A612" s="95"/>
    </row>
    <row r="613" ht="13.5">
      <c r="A613" s="95"/>
    </row>
    <row r="614" ht="13.5">
      <c r="A614" s="95"/>
    </row>
    <row r="615" ht="13.5">
      <c r="A615" s="95"/>
    </row>
    <row r="616" ht="13.5">
      <c r="A616" s="95"/>
    </row>
    <row r="617" ht="13.5">
      <c r="A617" s="95"/>
    </row>
    <row r="618" ht="13.5">
      <c r="A618" s="95"/>
    </row>
    <row r="619" ht="13.5">
      <c r="A619" s="95"/>
    </row>
    <row r="620" ht="13.5">
      <c r="A620" s="95"/>
    </row>
    <row r="621" ht="13.5">
      <c r="A621" s="95"/>
    </row>
    <row r="622" ht="13.5">
      <c r="A622" s="95"/>
    </row>
    <row r="623" ht="13.5">
      <c r="A623" s="95"/>
    </row>
    <row r="624" ht="13.5">
      <c r="A624" s="95"/>
    </row>
    <row r="625" ht="13.5">
      <c r="A625" s="95"/>
    </row>
    <row r="626" ht="13.5">
      <c r="A626" s="95"/>
    </row>
    <row r="627" ht="13.5">
      <c r="A627" s="95"/>
    </row>
    <row r="628" ht="13.5">
      <c r="A628" s="95"/>
    </row>
    <row r="629" ht="13.5">
      <c r="A629" s="95"/>
    </row>
    <row r="630" ht="13.5">
      <c r="A630" s="95"/>
    </row>
    <row r="631" ht="13.5">
      <c r="A631" s="95"/>
    </row>
    <row r="632" ht="13.5">
      <c r="A632" s="95"/>
    </row>
    <row r="633" ht="13.5">
      <c r="A633" s="95"/>
    </row>
    <row r="634" ht="13.5">
      <c r="A634" s="95"/>
    </row>
    <row r="635" ht="13.5">
      <c r="A635" s="95"/>
    </row>
    <row r="636" ht="13.5">
      <c r="A636" s="95"/>
    </row>
    <row r="637" ht="13.5">
      <c r="A637" s="95"/>
    </row>
    <row r="638" ht="13.5">
      <c r="A638" s="95"/>
    </row>
    <row r="639" ht="13.5">
      <c r="A639" s="95"/>
    </row>
    <row r="640" ht="13.5">
      <c r="A640" s="95"/>
    </row>
    <row r="641" ht="13.5">
      <c r="A641" s="95"/>
    </row>
    <row r="642" ht="13.5">
      <c r="A642" s="95"/>
    </row>
    <row r="643" ht="13.5">
      <c r="A643" s="95"/>
    </row>
    <row r="644" ht="13.5">
      <c r="A644" s="95"/>
    </row>
    <row r="645" ht="13.5">
      <c r="A645" s="95"/>
    </row>
    <row r="646" ht="13.5">
      <c r="A646" s="95"/>
    </row>
    <row r="647" ht="13.5">
      <c r="A647" s="95"/>
    </row>
    <row r="648" ht="13.5">
      <c r="A648" s="95"/>
    </row>
    <row r="649" ht="13.5">
      <c r="A649" s="95"/>
    </row>
    <row r="650" ht="13.5">
      <c r="A650" s="95"/>
    </row>
    <row r="651" ht="13.5">
      <c r="A651" s="95"/>
    </row>
    <row r="652" ht="13.5">
      <c r="A652" s="95"/>
    </row>
    <row r="653" ht="13.5">
      <c r="A653" s="95"/>
    </row>
    <row r="654" ht="13.5">
      <c r="A654" s="95"/>
    </row>
    <row r="655" ht="13.5">
      <c r="A655" s="95"/>
    </row>
    <row r="656" ht="13.5">
      <c r="A656" s="95"/>
    </row>
    <row r="657" ht="13.5">
      <c r="A657" s="95"/>
    </row>
    <row r="658" ht="13.5">
      <c r="A658" s="95"/>
    </row>
    <row r="659" ht="13.5">
      <c r="A659" s="95"/>
    </row>
    <row r="660" ht="13.5">
      <c r="A660" s="95"/>
    </row>
    <row r="661" ht="13.5">
      <c r="A661" s="95"/>
    </row>
    <row r="662" ht="13.5">
      <c r="A662" s="95"/>
    </row>
    <row r="663" ht="13.5">
      <c r="A663" s="95"/>
    </row>
    <row r="664" ht="13.5">
      <c r="A664" s="95"/>
    </row>
    <row r="665" ht="13.5">
      <c r="A665" s="95"/>
    </row>
    <row r="666" ht="13.5">
      <c r="A666" s="95"/>
    </row>
    <row r="667" ht="13.5">
      <c r="A667" s="95"/>
    </row>
    <row r="668" ht="13.5">
      <c r="A668" s="95"/>
    </row>
    <row r="669" ht="13.5">
      <c r="A669" s="95"/>
    </row>
    <row r="670" ht="13.5">
      <c r="A670" s="95"/>
    </row>
    <row r="671" ht="13.5">
      <c r="A671" s="95"/>
    </row>
    <row r="672" ht="13.5">
      <c r="A672" s="95"/>
    </row>
    <row r="673" ht="13.5">
      <c r="A673" s="95"/>
    </row>
    <row r="674" ht="13.5">
      <c r="A674" s="95"/>
    </row>
    <row r="675" ht="13.5">
      <c r="A675" s="95"/>
    </row>
    <row r="676" ht="13.5">
      <c r="A676" s="95"/>
    </row>
    <row r="677" ht="13.5">
      <c r="A677" s="95"/>
    </row>
    <row r="678" ht="13.5">
      <c r="A678" s="95"/>
    </row>
    <row r="679" ht="13.5">
      <c r="A679" s="95"/>
    </row>
    <row r="680" ht="13.5">
      <c r="A680" s="95"/>
    </row>
    <row r="681" ht="13.5">
      <c r="A681" s="95"/>
    </row>
    <row r="682" ht="13.5">
      <c r="A682" s="95"/>
    </row>
    <row r="683" ht="13.5">
      <c r="A683" s="95"/>
    </row>
    <row r="684" ht="13.5">
      <c r="A684" s="95"/>
    </row>
    <row r="685" ht="13.5">
      <c r="A685" s="95"/>
    </row>
    <row r="686" ht="13.5">
      <c r="A686" s="95"/>
    </row>
    <row r="687" ht="13.5">
      <c r="A687" s="95"/>
    </row>
    <row r="688" ht="13.5">
      <c r="A688" s="95"/>
    </row>
    <row r="689" ht="13.5">
      <c r="A689" s="95"/>
    </row>
    <row r="690" ht="13.5">
      <c r="A690" s="95"/>
    </row>
    <row r="691" ht="13.5">
      <c r="A691" s="95"/>
    </row>
    <row r="692" ht="13.5">
      <c r="A692" s="95"/>
    </row>
    <row r="693" ht="13.5">
      <c r="A693" s="95"/>
    </row>
    <row r="694" ht="13.5">
      <c r="A694" s="95"/>
    </row>
    <row r="695" ht="13.5">
      <c r="A695" s="95"/>
    </row>
    <row r="696" ht="13.5">
      <c r="A696" s="95"/>
    </row>
    <row r="697" ht="13.5">
      <c r="A697" s="95"/>
    </row>
    <row r="698" ht="13.5">
      <c r="A698" s="95"/>
    </row>
    <row r="699" ht="13.5">
      <c r="A699" s="95"/>
    </row>
    <row r="700" ht="13.5">
      <c r="A700" s="95"/>
    </row>
    <row r="701" ht="13.5">
      <c r="A701" s="95"/>
    </row>
    <row r="702" ht="13.5">
      <c r="A702" s="95"/>
    </row>
    <row r="703" ht="13.5">
      <c r="A703" s="95"/>
    </row>
    <row r="704" ht="13.5">
      <c r="A704" s="95"/>
    </row>
    <row r="705" ht="13.5">
      <c r="A705" s="95"/>
    </row>
    <row r="706" ht="13.5">
      <c r="A706" s="95"/>
    </row>
    <row r="707" ht="13.5">
      <c r="A707" s="95"/>
    </row>
    <row r="708" ht="13.5">
      <c r="A708" s="95"/>
    </row>
    <row r="709" ht="13.5">
      <c r="A709" s="95"/>
    </row>
    <row r="710" ht="13.5">
      <c r="A710" s="95"/>
    </row>
    <row r="711" ht="13.5">
      <c r="A711" s="95"/>
    </row>
    <row r="712" ht="13.5">
      <c r="A712" s="95"/>
    </row>
    <row r="713" ht="13.5">
      <c r="A713" s="95"/>
    </row>
    <row r="714" ht="13.5">
      <c r="A714" s="95"/>
    </row>
    <row r="715" ht="13.5">
      <c r="A715" s="95"/>
    </row>
    <row r="716" ht="13.5">
      <c r="A716" s="95"/>
    </row>
    <row r="717" ht="13.5">
      <c r="A717" s="95"/>
    </row>
    <row r="718" ht="13.5">
      <c r="A718" s="95"/>
    </row>
    <row r="719" ht="13.5">
      <c r="A719" s="95"/>
    </row>
    <row r="720" ht="13.5">
      <c r="A720" s="95"/>
    </row>
    <row r="721" ht="13.5">
      <c r="A721" s="95"/>
    </row>
    <row r="722" ht="13.5">
      <c r="A722" s="95"/>
    </row>
    <row r="723" ht="13.5">
      <c r="A723" s="95"/>
    </row>
    <row r="724" ht="13.5">
      <c r="A724" s="95"/>
    </row>
    <row r="725" ht="13.5">
      <c r="A725" s="95"/>
    </row>
    <row r="726" ht="13.5">
      <c r="A726" s="95"/>
    </row>
    <row r="727" ht="13.5">
      <c r="A727" s="95"/>
    </row>
    <row r="728" ht="13.5">
      <c r="A728" s="95"/>
    </row>
    <row r="729" ht="13.5">
      <c r="A729" s="95"/>
    </row>
    <row r="730" ht="13.5">
      <c r="A730" s="95"/>
    </row>
    <row r="731" ht="13.5">
      <c r="A731" s="95"/>
    </row>
    <row r="732" ht="13.5">
      <c r="A732" s="95"/>
    </row>
    <row r="733" ht="13.5">
      <c r="A733" s="95"/>
    </row>
    <row r="734" ht="13.5">
      <c r="A734" s="95"/>
    </row>
    <row r="735" ht="13.5">
      <c r="A735" s="95"/>
    </row>
    <row r="736" ht="13.5">
      <c r="A736" s="95"/>
    </row>
    <row r="737" ht="13.5">
      <c r="A737" s="95"/>
    </row>
    <row r="738" ht="13.5">
      <c r="A738" s="95"/>
    </row>
    <row r="739" ht="13.5">
      <c r="A739" s="95"/>
    </row>
    <row r="740" ht="13.5">
      <c r="A740" s="95"/>
    </row>
    <row r="741" ht="13.5">
      <c r="A741" s="95"/>
    </row>
    <row r="742" ht="13.5">
      <c r="A742" s="95"/>
    </row>
    <row r="743" ht="13.5">
      <c r="A743" s="95"/>
    </row>
    <row r="744" ht="13.5">
      <c r="A744" s="95"/>
    </row>
    <row r="745" ht="13.5">
      <c r="A745" s="95"/>
    </row>
    <row r="746" ht="13.5">
      <c r="A746" s="95"/>
    </row>
    <row r="747" ht="13.5">
      <c r="A747" s="95"/>
    </row>
    <row r="748" ht="13.5">
      <c r="A748" s="95"/>
    </row>
    <row r="749" ht="13.5">
      <c r="A749" s="95"/>
    </row>
    <row r="750" ht="13.5">
      <c r="A750" s="95"/>
    </row>
    <row r="751" ht="13.5">
      <c r="A751" s="95"/>
    </row>
    <row r="752" ht="13.5">
      <c r="A752" s="95"/>
    </row>
    <row r="753" ht="13.5">
      <c r="A753" s="95"/>
    </row>
    <row r="754" ht="13.5">
      <c r="A754" s="95"/>
    </row>
    <row r="755" ht="13.5">
      <c r="A755" s="95"/>
    </row>
    <row r="756" ht="13.5">
      <c r="A756" s="95"/>
    </row>
    <row r="757" ht="13.5">
      <c r="A757" s="95"/>
    </row>
    <row r="758" ht="13.5">
      <c r="A758" s="95"/>
    </row>
    <row r="759" ht="13.5">
      <c r="A759" s="95"/>
    </row>
    <row r="760" ht="13.5">
      <c r="A760" s="95"/>
    </row>
    <row r="761" ht="13.5">
      <c r="A761" s="95"/>
    </row>
    <row r="762" ht="13.5">
      <c r="A762" s="95"/>
    </row>
    <row r="763" ht="13.5">
      <c r="A763" s="95"/>
    </row>
    <row r="764" ht="13.5">
      <c r="A764" s="95"/>
    </row>
    <row r="765" ht="13.5">
      <c r="A765" s="95"/>
    </row>
    <row r="766" ht="13.5">
      <c r="A766" s="95"/>
    </row>
    <row r="767" ht="13.5">
      <c r="A767" s="95"/>
    </row>
    <row r="768" ht="13.5">
      <c r="A768" s="95"/>
    </row>
    <row r="769" ht="13.5">
      <c r="A769" s="95"/>
    </row>
    <row r="770" ht="13.5">
      <c r="A770" s="95"/>
    </row>
    <row r="771" ht="13.5">
      <c r="A771" s="95"/>
    </row>
    <row r="772" ht="13.5">
      <c r="A772" s="95"/>
    </row>
    <row r="773" ht="13.5">
      <c r="A773" s="95"/>
    </row>
    <row r="774" ht="13.5">
      <c r="A774" s="95"/>
    </row>
    <row r="775" ht="13.5">
      <c r="A775" s="95"/>
    </row>
    <row r="776" ht="13.5">
      <c r="A776" s="95"/>
    </row>
    <row r="777" ht="13.5">
      <c r="A777" s="95"/>
    </row>
    <row r="778" ht="13.5">
      <c r="A778" s="95"/>
    </row>
    <row r="779" ht="13.5">
      <c r="A779" s="95"/>
    </row>
    <row r="780" ht="13.5">
      <c r="A780" s="95"/>
    </row>
    <row r="781" ht="13.5">
      <c r="A781" s="95"/>
    </row>
    <row r="782" ht="13.5">
      <c r="A782" s="95"/>
    </row>
    <row r="783" ht="13.5">
      <c r="A783" s="95"/>
    </row>
    <row r="784" ht="13.5">
      <c r="A784" s="95"/>
    </row>
    <row r="785" ht="13.5">
      <c r="A785" s="95"/>
    </row>
    <row r="786" ht="13.5">
      <c r="A786" s="95"/>
    </row>
    <row r="787" ht="13.5">
      <c r="A787" s="95"/>
    </row>
    <row r="788" ht="13.5">
      <c r="A788" s="95"/>
    </row>
    <row r="789" ht="13.5">
      <c r="A789" s="95"/>
    </row>
    <row r="790" ht="13.5">
      <c r="A790" s="95"/>
    </row>
    <row r="791" ht="13.5">
      <c r="A791" s="95"/>
    </row>
    <row r="792" ht="13.5">
      <c r="A792" s="95"/>
    </row>
    <row r="793" ht="13.5">
      <c r="A793" s="95"/>
    </row>
    <row r="794" ht="13.5">
      <c r="A794" s="95"/>
    </row>
    <row r="795" ht="13.5">
      <c r="A795" s="95"/>
    </row>
    <row r="796" ht="13.5">
      <c r="A796" s="95"/>
    </row>
    <row r="797" ht="13.5">
      <c r="A797" s="95"/>
    </row>
    <row r="798" ht="13.5">
      <c r="A798" s="95"/>
    </row>
    <row r="799" ht="13.5">
      <c r="A799" s="95"/>
    </row>
    <row r="800" ht="13.5">
      <c r="A800" s="95"/>
    </row>
    <row r="801" ht="13.5">
      <c r="A801" s="95"/>
    </row>
    <row r="802" ht="13.5">
      <c r="A802" s="95"/>
    </row>
    <row r="803" ht="13.5">
      <c r="A803" s="95"/>
    </row>
    <row r="804" ht="13.5">
      <c r="A804" s="95"/>
    </row>
    <row r="805" ht="13.5">
      <c r="A805" s="95"/>
    </row>
    <row r="806" ht="13.5">
      <c r="A806" s="95"/>
    </row>
    <row r="807" ht="13.5">
      <c r="A807" s="95"/>
    </row>
    <row r="808" ht="13.5">
      <c r="A808" s="95"/>
    </row>
    <row r="809" ht="13.5">
      <c r="A809" s="95"/>
    </row>
    <row r="810" ht="13.5">
      <c r="A810" s="95"/>
    </row>
    <row r="811" ht="13.5">
      <c r="A811" s="95"/>
    </row>
    <row r="812" ht="13.5">
      <c r="A812" s="95"/>
    </row>
    <row r="813" ht="13.5">
      <c r="A813" s="95"/>
    </row>
    <row r="814" ht="13.5">
      <c r="A814" s="95"/>
    </row>
    <row r="815" ht="13.5">
      <c r="A815" s="95"/>
    </row>
    <row r="816" ht="13.5">
      <c r="A816" s="95"/>
    </row>
    <row r="817" ht="13.5">
      <c r="A817" s="95"/>
    </row>
    <row r="818" ht="13.5">
      <c r="A818" s="95"/>
    </row>
    <row r="819" ht="13.5">
      <c r="A819" s="95"/>
    </row>
    <row r="820" ht="13.5">
      <c r="A820" s="95"/>
    </row>
    <row r="821" ht="13.5">
      <c r="A821" s="95"/>
    </row>
    <row r="822" ht="13.5">
      <c r="A822" s="95"/>
    </row>
    <row r="823" ht="13.5">
      <c r="A823" s="95"/>
    </row>
    <row r="824" ht="13.5">
      <c r="A824" s="95"/>
    </row>
    <row r="825" ht="13.5">
      <c r="A825" s="95"/>
    </row>
    <row r="826" ht="13.5">
      <c r="A826" s="95"/>
    </row>
    <row r="827" ht="13.5">
      <c r="A827" s="95"/>
    </row>
    <row r="828" ht="13.5">
      <c r="A828" s="95"/>
    </row>
    <row r="829" ht="13.5">
      <c r="A829" s="95"/>
    </row>
    <row r="830" ht="13.5">
      <c r="A830" s="95"/>
    </row>
    <row r="831" ht="13.5">
      <c r="A831" s="95"/>
    </row>
    <row r="832" ht="13.5">
      <c r="A832" s="95"/>
    </row>
    <row r="833" ht="13.5">
      <c r="A833" s="95"/>
    </row>
    <row r="834" ht="13.5">
      <c r="A834" s="95"/>
    </row>
    <row r="835" ht="13.5">
      <c r="A835" s="95"/>
    </row>
    <row r="836" ht="13.5">
      <c r="A836" s="95"/>
    </row>
    <row r="837" ht="13.5">
      <c r="A837" s="95"/>
    </row>
    <row r="838" ht="13.5">
      <c r="A838" s="95"/>
    </row>
    <row r="839" ht="13.5">
      <c r="A839" s="95"/>
    </row>
    <row r="840" ht="13.5">
      <c r="A840" s="95"/>
    </row>
    <row r="841" ht="13.5">
      <c r="A841" s="95"/>
    </row>
    <row r="842" ht="13.5">
      <c r="A842" s="95"/>
    </row>
    <row r="843" ht="13.5">
      <c r="A843" s="95"/>
    </row>
    <row r="844" ht="13.5">
      <c r="A844" s="95"/>
    </row>
    <row r="845" ht="13.5">
      <c r="A845" s="95"/>
    </row>
    <row r="846" ht="13.5">
      <c r="A846" s="95"/>
    </row>
    <row r="847" ht="13.5">
      <c r="A847" s="95"/>
    </row>
    <row r="848" ht="13.5">
      <c r="A848" s="95"/>
    </row>
    <row r="849" ht="13.5">
      <c r="A849" s="95"/>
    </row>
    <row r="850" ht="13.5">
      <c r="A850" s="95"/>
    </row>
    <row r="851" ht="13.5">
      <c r="A851" s="95"/>
    </row>
    <row r="852" ht="13.5">
      <c r="A852" s="95"/>
    </row>
    <row r="853" ht="13.5">
      <c r="A853" s="95"/>
    </row>
    <row r="854" ht="13.5">
      <c r="A854" s="95"/>
    </row>
    <row r="855" ht="13.5">
      <c r="A855" s="95"/>
    </row>
    <row r="856" ht="13.5">
      <c r="A856" s="95"/>
    </row>
    <row r="857" ht="13.5">
      <c r="A857" s="95"/>
    </row>
    <row r="858" ht="13.5">
      <c r="A858" s="95"/>
    </row>
    <row r="859" ht="13.5">
      <c r="A859" s="95"/>
    </row>
    <row r="860" ht="13.5">
      <c r="A860" s="95"/>
    </row>
    <row r="861" ht="13.5">
      <c r="A861" s="95"/>
    </row>
    <row r="862" ht="13.5">
      <c r="A862" s="95"/>
    </row>
    <row r="863" ht="13.5">
      <c r="A863" s="95"/>
    </row>
    <row r="864" ht="13.5">
      <c r="A864" s="95"/>
    </row>
    <row r="865" ht="13.5">
      <c r="A865" s="95"/>
    </row>
    <row r="866" ht="13.5">
      <c r="A866" s="95"/>
    </row>
    <row r="867" ht="13.5">
      <c r="A867" s="95"/>
    </row>
    <row r="868" ht="13.5">
      <c r="A868" s="95"/>
    </row>
    <row r="869" ht="13.5">
      <c r="A869" s="95"/>
    </row>
    <row r="870" ht="13.5">
      <c r="A870" s="95"/>
    </row>
    <row r="871" ht="13.5">
      <c r="A871" s="95"/>
    </row>
    <row r="872" ht="13.5">
      <c r="A872" s="95"/>
    </row>
    <row r="873" ht="13.5">
      <c r="A873" s="95"/>
    </row>
    <row r="874" ht="13.5">
      <c r="A874" s="95"/>
    </row>
    <row r="875" ht="13.5">
      <c r="A875" s="95"/>
    </row>
    <row r="876" ht="13.5">
      <c r="A876" s="95"/>
    </row>
    <row r="877" ht="13.5">
      <c r="A877" s="95"/>
    </row>
    <row r="878" ht="13.5">
      <c r="A878" s="95"/>
    </row>
    <row r="879" ht="13.5">
      <c r="A879" s="95"/>
    </row>
    <row r="880" ht="13.5">
      <c r="A880" s="95"/>
    </row>
    <row r="881" ht="13.5">
      <c r="A881" s="95"/>
    </row>
    <row r="882" ht="13.5">
      <c r="A882" s="95"/>
    </row>
    <row r="883" ht="13.5">
      <c r="A883" s="95"/>
    </row>
    <row r="884" ht="13.5">
      <c r="A884" s="95"/>
    </row>
    <row r="885" ht="13.5">
      <c r="A885" s="95"/>
    </row>
    <row r="886" ht="13.5">
      <c r="A886" s="95"/>
    </row>
    <row r="887" ht="13.5">
      <c r="A887" s="95"/>
    </row>
    <row r="888" ht="13.5">
      <c r="A888" s="95"/>
    </row>
    <row r="889" ht="13.5">
      <c r="A889" s="95"/>
    </row>
    <row r="890" ht="13.5">
      <c r="A890" s="95"/>
    </row>
    <row r="891" ht="13.5">
      <c r="A891" s="95"/>
    </row>
    <row r="892" ht="13.5">
      <c r="A892" s="95"/>
    </row>
    <row r="893" ht="13.5">
      <c r="A893" s="95"/>
    </row>
    <row r="894" ht="13.5">
      <c r="A894" s="95"/>
    </row>
    <row r="895" ht="13.5">
      <c r="A895" s="95"/>
    </row>
    <row r="896" ht="13.5">
      <c r="A896" s="95"/>
    </row>
    <row r="897" ht="13.5">
      <c r="A897" s="95"/>
    </row>
    <row r="898" ht="13.5">
      <c r="A898" s="95"/>
    </row>
    <row r="899" ht="13.5">
      <c r="A899" s="95"/>
    </row>
    <row r="900" ht="13.5">
      <c r="A900" s="95"/>
    </row>
    <row r="901" ht="13.5">
      <c r="A901" s="95"/>
    </row>
    <row r="902" ht="13.5">
      <c r="A902" s="95"/>
    </row>
    <row r="903" ht="13.5">
      <c r="A903" s="95"/>
    </row>
    <row r="904" ht="13.5">
      <c r="A904" s="95"/>
    </row>
    <row r="905" ht="13.5">
      <c r="A905" s="95"/>
    </row>
    <row r="906" ht="13.5">
      <c r="A906" s="95"/>
    </row>
    <row r="907" ht="13.5">
      <c r="A907" s="95"/>
    </row>
    <row r="908" ht="13.5">
      <c r="A908" s="95"/>
    </row>
    <row r="909" ht="13.5">
      <c r="A909" s="95"/>
    </row>
    <row r="910" ht="13.5">
      <c r="A910" s="95"/>
    </row>
    <row r="911" ht="13.5">
      <c r="A911" s="95"/>
    </row>
    <row r="912" ht="13.5">
      <c r="A912" s="95"/>
    </row>
    <row r="913" ht="13.5">
      <c r="A913" s="95"/>
    </row>
    <row r="914" ht="13.5">
      <c r="A914" s="95"/>
    </row>
    <row r="915" ht="13.5">
      <c r="A915" s="95"/>
    </row>
    <row r="916" ht="13.5">
      <c r="A916" s="95"/>
    </row>
    <row r="917" ht="13.5">
      <c r="A917" s="95"/>
    </row>
    <row r="918" ht="13.5">
      <c r="A918" s="95"/>
    </row>
    <row r="919" ht="13.5">
      <c r="A919" s="95"/>
    </row>
    <row r="920" ht="13.5">
      <c r="A920" s="95"/>
    </row>
    <row r="921" ht="13.5">
      <c r="A921" s="95"/>
    </row>
    <row r="922" ht="13.5">
      <c r="A922" s="95"/>
    </row>
    <row r="923" ht="13.5">
      <c r="A923" s="95"/>
    </row>
    <row r="924" ht="13.5">
      <c r="A924" s="95"/>
    </row>
    <row r="925" ht="13.5">
      <c r="A925" s="95"/>
    </row>
    <row r="926" ht="13.5">
      <c r="A926" s="95"/>
    </row>
    <row r="927" ht="13.5">
      <c r="A927" s="95"/>
    </row>
    <row r="928" ht="13.5">
      <c r="A928" s="95"/>
    </row>
    <row r="929" ht="13.5">
      <c r="A929" s="95"/>
    </row>
    <row r="930" ht="13.5">
      <c r="A930" s="95"/>
    </row>
    <row r="931" ht="13.5">
      <c r="A931" s="95"/>
    </row>
    <row r="932" ht="13.5">
      <c r="A932" s="95"/>
    </row>
    <row r="933" ht="13.5">
      <c r="A933" s="95"/>
    </row>
    <row r="934" ht="13.5">
      <c r="A934" s="95"/>
    </row>
    <row r="935" ht="13.5">
      <c r="A935" s="95"/>
    </row>
    <row r="936" ht="13.5">
      <c r="A936" s="95"/>
    </row>
    <row r="937" ht="13.5">
      <c r="A937" s="95"/>
    </row>
    <row r="938" ht="13.5">
      <c r="A938" s="95"/>
    </row>
    <row r="939" ht="13.5">
      <c r="A939" s="95"/>
    </row>
    <row r="940" ht="13.5">
      <c r="A940" s="95"/>
    </row>
    <row r="941" ht="13.5">
      <c r="A941" s="95"/>
    </row>
    <row r="942" ht="13.5">
      <c r="A942" s="95"/>
    </row>
    <row r="943" ht="13.5">
      <c r="A943" s="95"/>
    </row>
    <row r="944" ht="13.5">
      <c r="A944" s="95"/>
    </row>
    <row r="945" ht="13.5">
      <c r="A945" s="95"/>
    </row>
    <row r="946" ht="13.5">
      <c r="A946" s="95"/>
    </row>
    <row r="947" ht="13.5">
      <c r="A947" s="95"/>
    </row>
    <row r="948" ht="13.5">
      <c r="A948" s="95"/>
    </row>
    <row r="949" ht="13.5">
      <c r="A949" s="95"/>
    </row>
    <row r="950" ht="13.5">
      <c r="A950" s="95"/>
    </row>
    <row r="951" ht="13.5">
      <c r="A951" s="95"/>
    </row>
    <row r="952" ht="13.5">
      <c r="A952" s="95"/>
    </row>
    <row r="953" ht="13.5">
      <c r="A953" s="95"/>
    </row>
    <row r="954" ht="13.5">
      <c r="A954" s="95"/>
    </row>
    <row r="955" ht="13.5">
      <c r="A955" s="95"/>
    </row>
    <row r="956" ht="13.5">
      <c r="A956" s="95"/>
    </row>
    <row r="957" ht="13.5">
      <c r="A957" s="95"/>
    </row>
    <row r="958" ht="13.5">
      <c r="A958" s="95"/>
    </row>
    <row r="959" ht="13.5">
      <c r="A959" s="95"/>
    </row>
    <row r="960" ht="13.5">
      <c r="A960" s="95"/>
    </row>
    <row r="961" ht="13.5">
      <c r="A961" s="95"/>
    </row>
    <row r="962" ht="13.5">
      <c r="A962" s="95"/>
    </row>
    <row r="963" ht="13.5">
      <c r="A963" s="95"/>
    </row>
    <row r="964" ht="13.5">
      <c r="A964" s="95"/>
    </row>
    <row r="965" ht="13.5">
      <c r="A965" s="95"/>
    </row>
    <row r="966" ht="13.5">
      <c r="A966" s="95"/>
    </row>
    <row r="967" ht="13.5">
      <c r="A967" s="95"/>
    </row>
    <row r="968" ht="13.5">
      <c r="A968" s="95"/>
    </row>
    <row r="969" ht="13.5">
      <c r="A969" s="95"/>
    </row>
    <row r="970" ht="13.5">
      <c r="A970" s="95"/>
    </row>
    <row r="971" ht="13.5">
      <c r="A971" s="95"/>
    </row>
    <row r="972" ht="13.5">
      <c r="A972" s="95"/>
    </row>
    <row r="973" ht="13.5">
      <c r="A973" s="95"/>
    </row>
    <row r="974" ht="13.5">
      <c r="A974" s="95"/>
    </row>
    <row r="975" ht="13.5">
      <c r="A975" s="95"/>
    </row>
    <row r="976" ht="13.5">
      <c r="A976" s="95"/>
    </row>
    <row r="977" ht="13.5">
      <c r="A977" s="95"/>
    </row>
    <row r="978" ht="13.5">
      <c r="A978" s="95"/>
    </row>
    <row r="979" ht="13.5">
      <c r="A979" s="95"/>
    </row>
    <row r="980" ht="13.5">
      <c r="A980" s="95"/>
    </row>
    <row r="981" ht="13.5">
      <c r="A981" s="95"/>
    </row>
    <row r="982" ht="13.5">
      <c r="A982" s="95"/>
    </row>
    <row r="983" ht="13.5">
      <c r="A983" s="95"/>
    </row>
    <row r="984" ht="13.5">
      <c r="A984" s="95"/>
    </row>
    <row r="985" ht="13.5">
      <c r="A985" s="95"/>
    </row>
    <row r="986" ht="13.5">
      <c r="A986" s="95"/>
    </row>
    <row r="987" ht="13.5">
      <c r="A987" s="95"/>
    </row>
    <row r="988" ht="13.5">
      <c r="A988" s="95"/>
    </row>
    <row r="989" ht="13.5">
      <c r="A989" s="95"/>
    </row>
    <row r="990" ht="13.5">
      <c r="A990" s="95"/>
    </row>
    <row r="991" ht="13.5">
      <c r="A991" s="95"/>
    </row>
    <row r="992" ht="13.5">
      <c r="A992" s="95"/>
    </row>
    <row r="993" ht="13.5">
      <c r="A993" s="95"/>
    </row>
    <row r="994" ht="13.5">
      <c r="A994" s="95"/>
    </row>
    <row r="995" ht="13.5">
      <c r="A995" s="95"/>
    </row>
    <row r="996" ht="13.5">
      <c r="A996" s="95"/>
    </row>
    <row r="997" ht="13.5">
      <c r="A997" s="95"/>
    </row>
    <row r="998" ht="13.5">
      <c r="A998" s="95"/>
    </row>
    <row r="999" ht="13.5">
      <c r="A999" s="95"/>
    </row>
    <row r="1000" ht="13.5">
      <c r="A1000" s="95"/>
    </row>
    <row r="1001" ht="13.5">
      <c r="A1001" s="95"/>
    </row>
    <row r="1002" ht="13.5">
      <c r="A1002" s="95"/>
    </row>
    <row r="1003" ht="13.5">
      <c r="A1003" s="95"/>
    </row>
    <row r="1004" ht="13.5">
      <c r="A1004" s="95"/>
    </row>
    <row r="1005" ht="13.5">
      <c r="A1005" s="95"/>
    </row>
    <row r="1006" ht="13.5">
      <c r="A1006" s="95"/>
    </row>
    <row r="1007" ht="13.5">
      <c r="A1007" s="95"/>
    </row>
    <row r="1008" ht="13.5">
      <c r="A1008" s="95"/>
    </row>
    <row r="1009" ht="13.5">
      <c r="A1009" s="95"/>
    </row>
    <row r="1010" ht="13.5">
      <c r="A1010" s="95"/>
    </row>
    <row r="1011" ht="13.5">
      <c r="A1011" s="95"/>
    </row>
    <row r="1012" ht="13.5">
      <c r="A1012" s="95"/>
    </row>
    <row r="1013" ht="13.5">
      <c r="A1013" s="95"/>
    </row>
    <row r="1014" ht="13.5">
      <c r="A1014" s="95"/>
    </row>
    <row r="1015" ht="13.5">
      <c r="A1015" s="95"/>
    </row>
    <row r="1016" ht="13.5">
      <c r="A1016" s="95"/>
    </row>
    <row r="1017" ht="13.5">
      <c r="A1017" s="95"/>
    </row>
    <row r="1018" ht="13.5">
      <c r="A1018" s="95"/>
    </row>
    <row r="1019" ht="13.5">
      <c r="A1019" s="95"/>
    </row>
    <row r="1020" ht="13.5">
      <c r="A1020" s="95"/>
    </row>
    <row r="1021" ht="13.5">
      <c r="A1021" s="95"/>
    </row>
    <row r="1022" ht="13.5">
      <c r="A1022" s="95"/>
    </row>
    <row r="1023" ht="13.5">
      <c r="A1023" s="95"/>
    </row>
    <row r="1024" ht="13.5">
      <c r="A1024" s="95"/>
    </row>
    <row r="1025" ht="13.5">
      <c r="A1025" s="95"/>
    </row>
    <row r="1026" ht="13.5">
      <c r="A1026" s="95"/>
    </row>
    <row r="1027" ht="13.5">
      <c r="A1027" s="95"/>
    </row>
    <row r="1028" ht="13.5">
      <c r="A1028" s="95"/>
    </row>
    <row r="1029" ht="13.5">
      <c r="A1029" s="95"/>
    </row>
    <row r="1030" ht="13.5">
      <c r="A1030" s="95"/>
    </row>
    <row r="1031" ht="13.5">
      <c r="A1031" s="95"/>
    </row>
    <row r="1032" ht="13.5">
      <c r="A1032" s="95"/>
    </row>
    <row r="1033" ht="13.5">
      <c r="A1033" s="95"/>
    </row>
    <row r="1034" ht="13.5">
      <c r="A1034" s="95"/>
    </row>
    <row r="1035" ht="13.5">
      <c r="A1035" s="95"/>
    </row>
    <row r="1036" ht="13.5">
      <c r="A1036" s="95"/>
    </row>
    <row r="1037" ht="13.5">
      <c r="A1037" s="95"/>
    </row>
    <row r="1038" ht="13.5">
      <c r="A1038" s="95"/>
    </row>
    <row r="1039" ht="13.5">
      <c r="A1039" s="95"/>
    </row>
    <row r="1040" ht="13.5">
      <c r="A1040" s="95"/>
    </row>
    <row r="1041" ht="13.5">
      <c r="A1041" s="95"/>
    </row>
    <row r="1042" ht="13.5">
      <c r="A1042" s="95"/>
    </row>
    <row r="1043" ht="13.5">
      <c r="A1043" s="95"/>
    </row>
    <row r="1044" ht="13.5">
      <c r="A1044" s="95"/>
    </row>
    <row r="1045" ht="13.5">
      <c r="A1045" s="95"/>
    </row>
    <row r="1046" ht="13.5">
      <c r="A1046" s="95"/>
    </row>
    <row r="1047" ht="13.5">
      <c r="A1047" s="95"/>
    </row>
    <row r="1048" ht="13.5">
      <c r="A1048" s="95"/>
    </row>
    <row r="1049" ht="13.5">
      <c r="A1049" s="95"/>
    </row>
    <row r="1050" ht="13.5">
      <c r="A1050" s="95"/>
    </row>
    <row r="1051" ht="13.5">
      <c r="A1051" s="95"/>
    </row>
    <row r="1052" ht="13.5">
      <c r="A1052" s="95"/>
    </row>
    <row r="1053" ht="13.5">
      <c r="A1053" s="95"/>
    </row>
    <row r="1054" ht="13.5">
      <c r="A1054" s="95"/>
    </row>
    <row r="1055" ht="13.5">
      <c r="A1055" s="95"/>
    </row>
    <row r="1056" ht="13.5">
      <c r="A1056" s="95"/>
    </row>
    <row r="1057" ht="13.5">
      <c r="A1057" s="95"/>
    </row>
    <row r="1058" ht="13.5">
      <c r="A1058" s="95"/>
    </row>
    <row r="1059" ht="13.5">
      <c r="A1059" s="95"/>
    </row>
    <row r="1060" ht="13.5">
      <c r="A1060" s="95"/>
    </row>
    <row r="1061" ht="13.5">
      <c r="A1061" s="95"/>
    </row>
    <row r="1062" ht="13.5">
      <c r="A1062" s="95"/>
    </row>
    <row r="1063" ht="13.5">
      <c r="A1063" s="95"/>
    </row>
    <row r="1064" ht="13.5">
      <c r="A1064" s="95"/>
    </row>
    <row r="1065" ht="13.5">
      <c r="A1065" s="95"/>
    </row>
    <row r="1066" ht="13.5">
      <c r="A1066" s="95"/>
    </row>
    <row r="1067" ht="13.5">
      <c r="A1067" s="95"/>
    </row>
    <row r="1068" ht="13.5">
      <c r="A1068" s="95"/>
    </row>
    <row r="1069" ht="13.5">
      <c r="A1069" s="95"/>
    </row>
    <row r="1070" ht="13.5">
      <c r="A1070" s="95"/>
    </row>
    <row r="1071" ht="13.5">
      <c r="A1071" s="95"/>
    </row>
    <row r="1072" ht="13.5">
      <c r="A1072" s="95"/>
    </row>
    <row r="1073" ht="13.5">
      <c r="A1073" s="95"/>
    </row>
    <row r="1074" ht="13.5">
      <c r="A1074" s="95"/>
    </row>
    <row r="1075" ht="13.5">
      <c r="A1075" s="95"/>
    </row>
    <row r="1076" ht="13.5">
      <c r="A1076" s="95"/>
    </row>
    <row r="1077" ht="13.5">
      <c r="A1077" s="95"/>
    </row>
    <row r="1078" ht="13.5">
      <c r="A1078" s="95"/>
    </row>
    <row r="1079" ht="13.5">
      <c r="A1079" s="95"/>
    </row>
    <row r="1080" ht="13.5">
      <c r="A1080" s="95"/>
    </row>
    <row r="1081" ht="13.5">
      <c r="A1081" s="95"/>
    </row>
    <row r="1082" ht="13.5">
      <c r="A1082" s="95"/>
    </row>
    <row r="1083" ht="13.5">
      <c r="A1083" s="95"/>
    </row>
    <row r="1084" ht="13.5">
      <c r="A1084" s="95"/>
    </row>
    <row r="1085" ht="13.5">
      <c r="A1085" s="95"/>
    </row>
    <row r="1086" ht="13.5">
      <c r="A1086" s="95"/>
    </row>
    <row r="1087" ht="13.5">
      <c r="A1087" s="95"/>
    </row>
    <row r="1088" ht="13.5">
      <c r="A1088" s="95"/>
    </row>
    <row r="1089" ht="13.5">
      <c r="A1089" s="95"/>
    </row>
    <row r="1090" ht="13.5">
      <c r="A1090" s="95"/>
    </row>
    <row r="1091" ht="13.5">
      <c r="A1091" s="95"/>
    </row>
    <row r="1092" ht="13.5">
      <c r="A1092" s="95"/>
    </row>
    <row r="1093" ht="13.5">
      <c r="A1093" s="95"/>
    </row>
    <row r="1094" ht="13.5">
      <c r="A1094" s="95"/>
    </row>
    <row r="1095" ht="13.5">
      <c r="A1095" s="95"/>
    </row>
    <row r="1096" ht="13.5">
      <c r="A1096" s="95"/>
    </row>
    <row r="1097" ht="13.5">
      <c r="A1097" s="95"/>
    </row>
    <row r="1098" ht="13.5">
      <c r="A1098" s="95"/>
    </row>
    <row r="1099" ht="13.5">
      <c r="A1099" s="95"/>
    </row>
    <row r="1100" ht="13.5">
      <c r="A1100" s="95"/>
    </row>
    <row r="1101" ht="13.5">
      <c r="A1101" s="95"/>
    </row>
    <row r="1102" ht="13.5">
      <c r="A1102" s="95"/>
    </row>
    <row r="1103" ht="13.5">
      <c r="A1103" s="95"/>
    </row>
    <row r="1104" ht="13.5">
      <c r="A1104" s="95"/>
    </row>
    <row r="1105" ht="13.5">
      <c r="A1105" s="95"/>
    </row>
    <row r="1106" ht="13.5">
      <c r="A1106" s="95"/>
    </row>
    <row r="1107" ht="13.5">
      <c r="A1107" s="95"/>
    </row>
    <row r="1108" ht="13.5">
      <c r="A1108" s="95"/>
    </row>
    <row r="1109" ht="13.5">
      <c r="A1109" s="95"/>
    </row>
    <row r="1110" ht="13.5">
      <c r="A1110" s="95"/>
    </row>
    <row r="1111" ht="13.5">
      <c r="A1111" s="95"/>
    </row>
    <row r="1112" ht="13.5">
      <c r="A1112" s="95"/>
    </row>
    <row r="1113" ht="13.5">
      <c r="A1113" s="95"/>
    </row>
    <row r="1114" ht="13.5">
      <c r="A1114" s="95"/>
    </row>
    <row r="1115" ht="13.5">
      <c r="A1115" s="95"/>
    </row>
    <row r="1116" ht="13.5">
      <c r="A1116" s="95"/>
    </row>
    <row r="1117" ht="13.5">
      <c r="A1117" s="95"/>
    </row>
    <row r="1118" ht="13.5">
      <c r="A1118" s="95"/>
    </row>
    <row r="1119" ht="13.5">
      <c r="A1119" s="95"/>
    </row>
    <row r="1120" ht="13.5">
      <c r="A1120" s="95"/>
    </row>
    <row r="1121" ht="13.5">
      <c r="A1121" s="95"/>
    </row>
    <row r="1122" ht="13.5">
      <c r="A1122" s="95"/>
    </row>
    <row r="1123" ht="13.5">
      <c r="A1123" s="95"/>
    </row>
    <row r="1124" ht="13.5">
      <c r="A1124" s="95"/>
    </row>
    <row r="1125" ht="13.5">
      <c r="A1125" s="95"/>
    </row>
    <row r="1126" ht="13.5">
      <c r="A1126" s="95"/>
    </row>
    <row r="1127" ht="13.5">
      <c r="A1127" s="95"/>
    </row>
    <row r="1128" ht="13.5">
      <c r="A1128" s="95"/>
    </row>
    <row r="1129" ht="13.5">
      <c r="A1129" s="95"/>
    </row>
    <row r="1130" ht="13.5">
      <c r="A1130" s="95"/>
    </row>
    <row r="1131" ht="13.5">
      <c r="A1131" s="95"/>
    </row>
    <row r="1132" ht="13.5">
      <c r="A1132" s="95"/>
    </row>
    <row r="1133" ht="13.5">
      <c r="A1133" s="95"/>
    </row>
    <row r="1134" ht="13.5">
      <c r="A1134" s="95"/>
    </row>
    <row r="1135" ht="13.5">
      <c r="A1135" s="95"/>
    </row>
    <row r="1136" ht="13.5">
      <c r="A1136" s="95"/>
    </row>
    <row r="1137" ht="13.5">
      <c r="A1137" s="95"/>
    </row>
    <row r="1138" ht="13.5">
      <c r="A1138" s="95"/>
    </row>
    <row r="1139" ht="13.5">
      <c r="A1139" s="95"/>
    </row>
    <row r="1140" ht="13.5">
      <c r="A1140" s="95"/>
    </row>
    <row r="1141" ht="13.5">
      <c r="A1141" s="95"/>
    </row>
    <row r="1142" ht="13.5">
      <c r="A1142" s="95"/>
    </row>
    <row r="1143" ht="13.5">
      <c r="A1143" s="95"/>
    </row>
    <row r="1144" ht="13.5">
      <c r="A1144" s="95"/>
    </row>
    <row r="1145" ht="13.5">
      <c r="A1145" s="95"/>
    </row>
    <row r="1146" ht="13.5">
      <c r="A1146" s="95"/>
    </row>
    <row r="1147" ht="13.5">
      <c r="A1147" s="95"/>
    </row>
    <row r="1148" ht="13.5">
      <c r="A1148" s="95"/>
    </row>
    <row r="1149" ht="13.5">
      <c r="A1149" s="95"/>
    </row>
    <row r="1150" ht="13.5">
      <c r="A1150" s="95"/>
    </row>
    <row r="1151" ht="13.5">
      <c r="A1151" s="95"/>
    </row>
    <row r="1152" ht="13.5">
      <c r="A1152" s="95"/>
    </row>
    <row r="1153" ht="13.5">
      <c r="A1153" s="95"/>
    </row>
    <row r="1154" ht="13.5">
      <c r="A1154" s="95"/>
    </row>
    <row r="1155" ht="13.5">
      <c r="A1155" s="95"/>
    </row>
    <row r="1156" ht="13.5">
      <c r="A1156" s="95"/>
    </row>
    <row r="1157" ht="13.5">
      <c r="A1157" s="95"/>
    </row>
    <row r="1158" ht="13.5">
      <c r="A1158" s="95"/>
    </row>
    <row r="1159" ht="13.5">
      <c r="A1159" s="95"/>
    </row>
    <row r="1160" ht="13.5">
      <c r="A1160" s="95"/>
    </row>
    <row r="1161" ht="13.5">
      <c r="A1161" s="95"/>
    </row>
    <row r="1162" ht="13.5">
      <c r="A1162" s="95"/>
    </row>
    <row r="1163" ht="13.5">
      <c r="A1163" s="95"/>
    </row>
    <row r="1164" ht="13.5">
      <c r="A1164" s="95"/>
    </row>
    <row r="1165" ht="13.5">
      <c r="A1165" s="95"/>
    </row>
    <row r="1166" ht="13.5">
      <c r="A1166" s="95"/>
    </row>
    <row r="1167" ht="13.5">
      <c r="A1167" s="95"/>
    </row>
    <row r="1168" ht="13.5">
      <c r="A1168" s="95"/>
    </row>
    <row r="1169" ht="13.5">
      <c r="A1169" s="95"/>
    </row>
    <row r="1170" ht="13.5">
      <c r="A1170" s="95"/>
    </row>
    <row r="1171" ht="13.5">
      <c r="A1171" s="95"/>
    </row>
    <row r="1172" ht="13.5">
      <c r="A1172" s="95"/>
    </row>
    <row r="1173" ht="13.5">
      <c r="A1173" s="95"/>
    </row>
    <row r="1174" ht="13.5">
      <c r="A1174" s="95"/>
    </row>
    <row r="1175" ht="13.5">
      <c r="A1175" s="95"/>
    </row>
    <row r="1176" ht="13.5">
      <c r="A1176" s="95"/>
    </row>
    <row r="1177" ht="13.5">
      <c r="A1177" s="95"/>
    </row>
    <row r="1178" ht="13.5">
      <c r="A1178" s="95"/>
    </row>
    <row r="1179" ht="13.5">
      <c r="A1179" s="95"/>
    </row>
    <row r="1180" ht="13.5">
      <c r="A1180" s="95"/>
    </row>
    <row r="1181" ht="13.5">
      <c r="A1181" s="95"/>
    </row>
    <row r="1182" ht="13.5">
      <c r="A1182" s="95"/>
    </row>
    <row r="1183" ht="13.5">
      <c r="A1183" s="95"/>
    </row>
    <row r="1184" ht="13.5">
      <c r="A1184" s="95"/>
    </row>
    <row r="1185" ht="13.5">
      <c r="A1185" s="95"/>
    </row>
    <row r="1186" ht="13.5">
      <c r="A1186" s="95"/>
    </row>
    <row r="1187" ht="13.5">
      <c r="A1187" s="95"/>
    </row>
    <row r="1188" ht="13.5">
      <c r="A1188" s="95"/>
    </row>
    <row r="1189" ht="13.5">
      <c r="A1189" s="95"/>
    </row>
    <row r="1190" ht="13.5">
      <c r="A1190" s="95"/>
    </row>
    <row r="1191" ht="13.5">
      <c r="A1191" s="95"/>
    </row>
    <row r="1192" ht="13.5">
      <c r="A1192" s="95"/>
    </row>
    <row r="1193" ht="13.5">
      <c r="A1193" s="95"/>
    </row>
    <row r="1194" ht="13.5">
      <c r="A1194" s="95"/>
    </row>
    <row r="1195" ht="13.5">
      <c r="A1195" s="95"/>
    </row>
    <row r="1196" ht="13.5">
      <c r="A1196" s="95"/>
    </row>
    <row r="1197" ht="13.5">
      <c r="A1197" s="95"/>
    </row>
    <row r="1198" ht="13.5">
      <c r="A1198" s="95"/>
    </row>
    <row r="1199" ht="13.5">
      <c r="A1199" s="95"/>
    </row>
    <row r="1200" ht="13.5">
      <c r="A1200" s="95"/>
    </row>
    <row r="1201" ht="13.5">
      <c r="A1201" s="95"/>
    </row>
    <row r="1202" ht="13.5">
      <c r="A1202" s="95"/>
    </row>
    <row r="1203" ht="13.5">
      <c r="A1203" s="95"/>
    </row>
    <row r="1204" ht="13.5">
      <c r="A1204" s="95"/>
    </row>
    <row r="1205" ht="13.5">
      <c r="A1205" s="95"/>
    </row>
    <row r="1206" ht="13.5">
      <c r="A1206" s="95"/>
    </row>
    <row r="1207" ht="13.5">
      <c r="A1207" s="95"/>
    </row>
    <row r="1208" ht="13.5">
      <c r="A1208" s="95"/>
    </row>
    <row r="1209" ht="13.5">
      <c r="A1209" s="95"/>
    </row>
    <row r="1210" ht="13.5">
      <c r="A1210" s="95"/>
    </row>
    <row r="1211" ht="13.5">
      <c r="A1211" s="95"/>
    </row>
    <row r="1212" ht="13.5">
      <c r="A1212" s="95"/>
    </row>
    <row r="1213" ht="13.5">
      <c r="A1213" s="95"/>
    </row>
    <row r="1214" ht="13.5">
      <c r="A1214" s="95"/>
    </row>
    <row r="1215" ht="13.5">
      <c r="A1215" s="95"/>
    </row>
    <row r="1216" ht="13.5">
      <c r="A1216" s="95"/>
    </row>
    <row r="1217" ht="13.5">
      <c r="A1217" s="95"/>
    </row>
  </sheetData>
  <sheetProtection password="A839" sheet="1"/>
  <mergeCells count="17">
    <mergeCell ref="G5:G6"/>
    <mergeCell ref="A148:E148"/>
    <mergeCell ref="A200:E200"/>
    <mergeCell ref="A204:E204"/>
    <mergeCell ref="A197:E197"/>
    <mergeCell ref="F5:F6"/>
    <mergeCell ref="D5:E5"/>
    <mergeCell ref="A211:E211"/>
    <mergeCell ref="A3:B3"/>
    <mergeCell ref="A4:E4"/>
    <mergeCell ref="A5:A6"/>
    <mergeCell ref="B5:B6"/>
    <mergeCell ref="C5:C6"/>
    <mergeCell ref="A11:E11"/>
    <mergeCell ref="A31:E31"/>
    <mergeCell ref="A176:E176"/>
    <mergeCell ref="A186:E18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3"/>
  <sheetViews>
    <sheetView view="pageBreakPreview" zoomScale="90" zoomScaleSheetLayoutView="90" workbookViewId="0" topLeftCell="A1">
      <selection activeCell="F8" sqref="F8"/>
    </sheetView>
  </sheetViews>
  <sheetFormatPr defaultColWidth="9.125" defaultRowHeight="12.75"/>
  <cols>
    <col min="1" max="1" width="5.875" style="10" customWidth="1"/>
    <col min="2" max="2" width="8.125" style="11" customWidth="1"/>
    <col min="3" max="3" width="53.625" style="113" customWidth="1"/>
    <col min="4" max="4" width="5.25390625" style="83" customWidth="1"/>
    <col min="5" max="5" width="6.125" style="59" customWidth="1"/>
    <col min="6" max="6" width="9.75390625" style="126" customWidth="1"/>
    <col min="7" max="7" width="11.75390625" style="3" customWidth="1"/>
    <col min="8" max="9" width="8.875" style="3" hidden="1" customWidth="1"/>
    <col min="10" max="16384" width="9.125" style="3" customWidth="1"/>
  </cols>
  <sheetData>
    <row r="1" spans="1:7" s="1" customFormat="1" ht="15">
      <c r="A1" s="122"/>
      <c r="B1" s="117"/>
      <c r="C1" s="117" t="s">
        <v>39</v>
      </c>
      <c r="D1" s="117"/>
      <c r="E1" s="117"/>
      <c r="F1" s="131"/>
      <c r="G1" s="118"/>
    </row>
    <row r="2" spans="1:9" ht="15.75" customHeight="1" thickBot="1">
      <c r="A2" s="123"/>
      <c r="B2" s="124"/>
      <c r="C2" s="124" t="s">
        <v>1575</v>
      </c>
      <c r="D2" s="124"/>
      <c r="E2" s="124"/>
      <c r="F2" s="132"/>
      <c r="G2" s="125"/>
      <c r="H2" s="2"/>
      <c r="I2" s="2"/>
    </row>
    <row r="3" spans="1:9" ht="14.25">
      <c r="A3" s="171" t="s">
        <v>8</v>
      </c>
      <c r="B3" s="172"/>
      <c r="C3" s="110" t="s">
        <v>677</v>
      </c>
      <c r="D3" s="119"/>
      <c r="E3" s="51"/>
      <c r="F3" s="133"/>
      <c r="G3" s="5"/>
      <c r="H3" s="2"/>
      <c r="I3" s="2"/>
    </row>
    <row r="4" spans="1:9" ht="14.25" thickBot="1">
      <c r="A4" s="173"/>
      <c r="B4" s="174"/>
      <c r="C4" s="174"/>
      <c r="D4" s="174"/>
      <c r="E4" s="174"/>
      <c r="F4" s="134"/>
      <c r="G4" s="6"/>
      <c r="H4" s="2"/>
      <c r="I4" s="2"/>
    </row>
    <row r="5" spans="1:9" s="17" customFormat="1" ht="9.75">
      <c r="A5" s="175" t="s">
        <v>9</v>
      </c>
      <c r="B5" s="177" t="s">
        <v>10</v>
      </c>
      <c r="C5" s="179" t="s">
        <v>41</v>
      </c>
      <c r="D5" s="181" t="s">
        <v>11</v>
      </c>
      <c r="E5" s="182"/>
      <c r="F5" s="167" t="s">
        <v>26</v>
      </c>
      <c r="G5" s="169" t="s">
        <v>27</v>
      </c>
      <c r="H5" s="72"/>
      <c r="I5" s="72"/>
    </row>
    <row r="6" spans="1:9" s="17" customFormat="1" ht="31.5" customHeight="1">
      <c r="A6" s="176"/>
      <c r="B6" s="178"/>
      <c r="C6" s="180"/>
      <c r="D6" s="76" t="s">
        <v>12</v>
      </c>
      <c r="E6" s="71" t="s">
        <v>13</v>
      </c>
      <c r="F6" s="168"/>
      <c r="G6" s="170"/>
      <c r="H6" s="72"/>
      <c r="I6" s="72"/>
    </row>
    <row r="7" spans="1:9" ht="14.25" thickBot="1">
      <c r="A7" s="20">
        <v>1</v>
      </c>
      <c r="B7" s="21">
        <v>2</v>
      </c>
      <c r="C7" s="111" t="s">
        <v>14</v>
      </c>
      <c r="D7" s="77">
        <v>4</v>
      </c>
      <c r="E7" s="23">
        <v>5</v>
      </c>
      <c r="F7" s="135" t="s">
        <v>15</v>
      </c>
      <c r="G7" s="24">
        <v>7</v>
      </c>
      <c r="H7" s="2"/>
      <c r="I7" s="2"/>
    </row>
    <row r="8" spans="1:9" s="17" customFormat="1" ht="9.75">
      <c r="A8" s="48">
        <v>1</v>
      </c>
      <c r="B8" s="32"/>
      <c r="C8" s="112" t="s">
        <v>678</v>
      </c>
      <c r="D8" s="78"/>
      <c r="E8" s="69"/>
      <c r="F8" s="136"/>
      <c r="G8" s="44"/>
      <c r="H8" s="16"/>
      <c r="I8" s="16"/>
    </row>
    <row r="9" spans="1:9" s="17" customFormat="1" ht="30">
      <c r="A9" s="25" t="s">
        <v>43</v>
      </c>
      <c r="B9" s="15" t="s">
        <v>281</v>
      </c>
      <c r="C9" s="103" t="s">
        <v>1346</v>
      </c>
      <c r="D9" s="80" t="s">
        <v>20</v>
      </c>
      <c r="E9" s="54">
        <v>1</v>
      </c>
      <c r="F9" s="127"/>
      <c r="G9" s="35">
        <f>ROUND(E9*F9,2)</f>
        <v>0</v>
      </c>
      <c r="H9" s="16"/>
      <c r="I9" s="16"/>
    </row>
    <row r="10" spans="1:9" s="17" customFormat="1" ht="30">
      <c r="A10" s="25" t="s">
        <v>45</v>
      </c>
      <c r="B10" s="15" t="s">
        <v>281</v>
      </c>
      <c r="C10" s="103" t="s">
        <v>1347</v>
      </c>
      <c r="D10" s="80" t="s">
        <v>18</v>
      </c>
      <c r="E10" s="54">
        <v>2</v>
      </c>
      <c r="F10" s="127"/>
      <c r="G10" s="35">
        <f>ROUND(E10*F10,2)</f>
        <v>0</v>
      </c>
      <c r="H10" s="16"/>
      <c r="I10" s="16"/>
    </row>
    <row r="11" spans="1:9" s="17" customFormat="1" ht="51">
      <c r="A11" s="25" t="s">
        <v>47</v>
      </c>
      <c r="B11" s="15" t="s">
        <v>281</v>
      </c>
      <c r="C11" s="103" t="s">
        <v>1348</v>
      </c>
      <c r="D11" s="80" t="s">
        <v>18</v>
      </c>
      <c r="E11" s="54">
        <v>1</v>
      </c>
      <c r="F11" s="127"/>
      <c r="G11" s="35">
        <f>ROUND(E11*F11,2)</f>
        <v>0</v>
      </c>
      <c r="H11" s="16"/>
      <c r="I11" s="16"/>
    </row>
    <row r="12" spans="1:9" s="17" customFormat="1" ht="30">
      <c r="A12" s="25" t="s">
        <v>48</v>
      </c>
      <c r="B12" s="15" t="s">
        <v>281</v>
      </c>
      <c r="C12" s="103" t="s">
        <v>1349</v>
      </c>
      <c r="D12" s="80" t="s">
        <v>18</v>
      </c>
      <c r="E12" s="54">
        <v>1</v>
      </c>
      <c r="F12" s="127"/>
      <c r="G12" s="35">
        <f>ROUND(E12*F12,2)</f>
        <v>0</v>
      </c>
      <c r="H12" s="16"/>
      <c r="I12" s="16"/>
    </row>
    <row r="13" spans="1:9" s="17" customFormat="1" ht="14.25" thickBot="1">
      <c r="A13" s="163" t="s">
        <v>16</v>
      </c>
      <c r="B13" s="164"/>
      <c r="C13" s="164"/>
      <c r="D13" s="164"/>
      <c r="E13" s="164"/>
      <c r="F13" s="146"/>
      <c r="G13" s="37">
        <f>SUM(G9:G12)</f>
        <v>0</v>
      </c>
      <c r="H13" s="16"/>
      <c r="I13" s="16"/>
    </row>
    <row r="14" spans="1:9" s="17" customFormat="1" ht="9.75">
      <c r="A14" s="48">
        <v>2</v>
      </c>
      <c r="B14" s="32"/>
      <c r="C14" s="112" t="s">
        <v>679</v>
      </c>
      <c r="D14" s="78"/>
      <c r="E14" s="69"/>
      <c r="F14" s="136"/>
      <c r="G14" s="44"/>
      <c r="H14" s="16"/>
      <c r="I14" s="16"/>
    </row>
    <row r="15" spans="1:9" s="17" customFormat="1" ht="51">
      <c r="A15" s="25" t="s">
        <v>680</v>
      </c>
      <c r="B15" s="15" t="s">
        <v>281</v>
      </c>
      <c r="C15" s="103" t="s">
        <v>1350</v>
      </c>
      <c r="D15" s="80" t="s">
        <v>18</v>
      </c>
      <c r="E15" s="54">
        <v>1</v>
      </c>
      <c r="F15" s="127"/>
      <c r="G15" s="35">
        <f>ROUND(E15*F15,2)</f>
        <v>0</v>
      </c>
      <c r="H15" s="16"/>
      <c r="I15" s="16"/>
    </row>
    <row r="16" spans="1:9" s="17" customFormat="1" ht="30">
      <c r="A16" s="25" t="s">
        <v>681</v>
      </c>
      <c r="B16" s="15" t="s">
        <v>281</v>
      </c>
      <c r="C16" s="103" t="s">
        <v>1351</v>
      </c>
      <c r="D16" s="80" t="s">
        <v>18</v>
      </c>
      <c r="E16" s="54">
        <v>2</v>
      </c>
      <c r="F16" s="127"/>
      <c r="G16" s="35">
        <f aca="true" t="shared" si="0" ref="G16:G79">ROUND(E16*F16,2)</f>
        <v>0</v>
      </c>
      <c r="H16" s="16"/>
      <c r="I16" s="16"/>
    </row>
    <row r="17" spans="1:9" s="17" customFormat="1" ht="30">
      <c r="A17" s="25" t="s">
        <v>682</v>
      </c>
      <c r="B17" s="15" t="s">
        <v>281</v>
      </c>
      <c r="C17" s="103" t="s">
        <v>1352</v>
      </c>
      <c r="D17" s="80" t="s">
        <v>18</v>
      </c>
      <c r="E17" s="54">
        <v>1</v>
      </c>
      <c r="F17" s="127"/>
      <c r="G17" s="35">
        <f t="shared" si="0"/>
        <v>0</v>
      </c>
      <c r="H17" s="16"/>
      <c r="I17" s="16"/>
    </row>
    <row r="18" spans="1:9" s="17" customFormat="1" ht="30">
      <c r="A18" s="25" t="s">
        <v>683</v>
      </c>
      <c r="B18" s="15" t="s">
        <v>281</v>
      </c>
      <c r="C18" s="103" t="s">
        <v>1353</v>
      </c>
      <c r="D18" s="80" t="s">
        <v>18</v>
      </c>
      <c r="E18" s="54">
        <v>1</v>
      </c>
      <c r="F18" s="127"/>
      <c r="G18" s="35">
        <f t="shared" si="0"/>
        <v>0</v>
      </c>
      <c r="H18" s="16"/>
      <c r="I18" s="16"/>
    </row>
    <row r="19" spans="1:9" s="17" customFormat="1" ht="40.5">
      <c r="A19" s="25" t="s">
        <v>684</v>
      </c>
      <c r="B19" s="15" t="s">
        <v>281</v>
      </c>
      <c r="C19" s="103" t="s">
        <v>1354</v>
      </c>
      <c r="D19" s="80" t="s">
        <v>18</v>
      </c>
      <c r="E19" s="54">
        <v>4</v>
      </c>
      <c r="F19" s="127"/>
      <c r="G19" s="35">
        <f t="shared" si="0"/>
        <v>0</v>
      </c>
      <c r="H19" s="16"/>
      <c r="I19" s="16"/>
    </row>
    <row r="20" spans="1:9" s="17" customFormat="1" ht="30">
      <c r="A20" s="25" t="s">
        <v>685</v>
      </c>
      <c r="B20" s="15" t="s">
        <v>281</v>
      </c>
      <c r="C20" s="103" t="s">
        <v>1355</v>
      </c>
      <c r="D20" s="80" t="s">
        <v>18</v>
      </c>
      <c r="E20" s="54">
        <v>2</v>
      </c>
      <c r="F20" s="127"/>
      <c r="G20" s="35">
        <f t="shared" si="0"/>
        <v>0</v>
      </c>
      <c r="H20" s="16"/>
      <c r="I20" s="16"/>
    </row>
    <row r="21" spans="1:9" s="17" customFormat="1" ht="30">
      <c r="A21" s="25" t="s">
        <v>60</v>
      </c>
      <c r="B21" s="15" t="s">
        <v>281</v>
      </c>
      <c r="C21" s="103" t="s">
        <v>1356</v>
      </c>
      <c r="D21" s="80" t="s">
        <v>18</v>
      </c>
      <c r="E21" s="54">
        <v>2</v>
      </c>
      <c r="F21" s="127"/>
      <c r="G21" s="35">
        <f t="shared" si="0"/>
        <v>0</v>
      </c>
      <c r="H21" s="16"/>
      <c r="I21" s="16"/>
    </row>
    <row r="22" spans="1:9" s="17" customFormat="1" ht="30">
      <c r="A22" s="25" t="s">
        <v>686</v>
      </c>
      <c r="B22" s="15" t="s">
        <v>281</v>
      </c>
      <c r="C22" s="103" t="s">
        <v>1357</v>
      </c>
      <c r="D22" s="80" t="s">
        <v>18</v>
      </c>
      <c r="E22" s="54">
        <v>1</v>
      </c>
      <c r="F22" s="127"/>
      <c r="G22" s="35">
        <f t="shared" si="0"/>
        <v>0</v>
      </c>
      <c r="H22" s="16"/>
      <c r="I22" s="16"/>
    </row>
    <row r="23" spans="1:9" s="17" customFormat="1" ht="30">
      <c r="A23" s="25" t="s">
        <v>687</v>
      </c>
      <c r="B23" s="15" t="s">
        <v>281</v>
      </c>
      <c r="C23" s="103" t="s">
        <v>1358</v>
      </c>
      <c r="D23" s="80" t="s">
        <v>18</v>
      </c>
      <c r="E23" s="54">
        <v>1</v>
      </c>
      <c r="F23" s="127"/>
      <c r="G23" s="35">
        <f t="shared" si="0"/>
        <v>0</v>
      </c>
      <c r="H23" s="16"/>
      <c r="I23" s="16"/>
    </row>
    <row r="24" spans="1:9" s="17" customFormat="1" ht="30">
      <c r="A24" s="25" t="s">
        <v>688</v>
      </c>
      <c r="B24" s="15" t="s">
        <v>281</v>
      </c>
      <c r="C24" s="103" t="s">
        <v>1359</v>
      </c>
      <c r="D24" s="80" t="s">
        <v>18</v>
      </c>
      <c r="E24" s="54">
        <v>4</v>
      </c>
      <c r="F24" s="127"/>
      <c r="G24" s="35">
        <f t="shared" si="0"/>
        <v>0</v>
      </c>
      <c r="H24" s="16"/>
      <c r="I24" s="16"/>
    </row>
    <row r="25" spans="1:9" s="17" customFormat="1" ht="30">
      <c r="A25" s="25" t="s">
        <v>689</v>
      </c>
      <c r="B25" s="15" t="s">
        <v>281</v>
      </c>
      <c r="C25" s="103" t="s">
        <v>1360</v>
      </c>
      <c r="D25" s="80" t="s">
        <v>18</v>
      </c>
      <c r="E25" s="54">
        <v>1</v>
      </c>
      <c r="F25" s="127"/>
      <c r="G25" s="35">
        <f t="shared" si="0"/>
        <v>0</v>
      </c>
      <c r="H25" s="16"/>
      <c r="I25" s="16"/>
    </row>
    <row r="26" spans="1:9" s="17" customFormat="1" ht="30">
      <c r="A26" s="25" t="s">
        <v>690</v>
      </c>
      <c r="B26" s="15" t="s">
        <v>281</v>
      </c>
      <c r="C26" s="103" t="s">
        <v>1361</v>
      </c>
      <c r="D26" s="80" t="s">
        <v>18</v>
      </c>
      <c r="E26" s="54">
        <v>1</v>
      </c>
      <c r="F26" s="127"/>
      <c r="G26" s="35">
        <f t="shared" si="0"/>
        <v>0</v>
      </c>
      <c r="H26" s="16"/>
      <c r="I26" s="16"/>
    </row>
    <row r="27" spans="1:9" s="17" customFormat="1" ht="30">
      <c r="A27" s="25" t="s">
        <v>691</v>
      </c>
      <c r="B27" s="15" t="s">
        <v>281</v>
      </c>
      <c r="C27" s="103" t="s">
        <v>1362</v>
      </c>
      <c r="D27" s="80" t="s">
        <v>18</v>
      </c>
      <c r="E27" s="54">
        <v>20</v>
      </c>
      <c r="F27" s="127"/>
      <c r="G27" s="35">
        <f t="shared" si="0"/>
        <v>0</v>
      </c>
      <c r="H27" s="16"/>
      <c r="I27" s="16"/>
    </row>
    <row r="28" spans="1:9" s="17" customFormat="1" ht="40.5">
      <c r="A28" s="25" t="s">
        <v>692</v>
      </c>
      <c r="B28" s="15" t="s">
        <v>281</v>
      </c>
      <c r="C28" s="103" t="s">
        <v>1363</v>
      </c>
      <c r="D28" s="80" t="s">
        <v>18</v>
      </c>
      <c r="E28" s="54">
        <v>1</v>
      </c>
      <c r="F28" s="127"/>
      <c r="G28" s="35">
        <f t="shared" si="0"/>
        <v>0</v>
      </c>
      <c r="H28" s="16"/>
      <c r="I28" s="16"/>
    </row>
    <row r="29" spans="1:9" s="17" customFormat="1" ht="40.5">
      <c r="A29" s="25" t="s">
        <v>693</v>
      </c>
      <c r="B29" s="15" t="s">
        <v>281</v>
      </c>
      <c r="C29" s="103" t="s">
        <v>1364</v>
      </c>
      <c r="D29" s="80" t="s">
        <v>18</v>
      </c>
      <c r="E29" s="54">
        <v>12</v>
      </c>
      <c r="F29" s="127"/>
      <c r="G29" s="35">
        <f t="shared" si="0"/>
        <v>0</v>
      </c>
      <c r="H29" s="16"/>
      <c r="I29" s="16"/>
    </row>
    <row r="30" spans="1:9" s="17" customFormat="1" ht="40.5">
      <c r="A30" s="25" t="s">
        <v>694</v>
      </c>
      <c r="B30" s="15" t="s">
        <v>281</v>
      </c>
      <c r="C30" s="103" t="s">
        <v>1365</v>
      </c>
      <c r="D30" s="80" t="s">
        <v>18</v>
      </c>
      <c r="E30" s="54">
        <v>3</v>
      </c>
      <c r="F30" s="127"/>
      <c r="G30" s="35">
        <f t="shared" si="0"/>
        <v>0</v>
      </c>
      <c r="H30" s="16"/>
      <c r="I30" s="16"/>
    </row>
    <row r="31" spans="1:9" s="17" customFormat="1" ht="30">
      <c r="A31" s="25" t="s">
        <v>695</v>
      </c>
      <c r="B31" s="15" t="s">
        <v>281</v>
      </c>
      <c r="C31" s="103" t="s">
        <v>1366</v>
      </c>
      <c r="D31" s="80" t="s">
        <v>18</v>
      </c>
      <c r="E31" s="54">
        <v>1</v>
      </c>
      <c r="F31" s="127"/>
      <c r="G31" s="35">
        <f t="shared" si="0"/>
        <v>0</v>
      </c>
      <c r="H31" s="16"/>
      <c r="I31" s="16"/>
    </row>
    <row r="32" spans="1:9" s="17" customFormat="1" ht="30">
      <c r="A32" s="25" t="s">
        <v>696</v>
      </c>
      <c r="B32" s="15" t="s">
        <v>281</v>
      </c>
      <c r="C32" s="103" t="s">
        <v>1367</v>
      </c>
      <c r="D32" s="80" t="s">
        <v>18</v>
      </c>
      <c r="E32" s="54">
        <v>2</v>
      </c>
      <c r="F32" s="127"/>
      <c r="G32" s="35">
        <f t="shared" si="0"/>
        <v>0</v>
      </c>
      <c r="H32" s="16"/>
      <c r="I32" s="16"/>
    </row>
    <row r="33" spans="1:9" s="17" customFormat="1" ht="30">
      <c r="A33" s="25" t="s">
        <v>697</v>
      </c>
      <c r="B33" s="15" t="s">
        <v>281</v>
      </c>
      <c r="C33" s="103" t="s">
        <v>1352</v>
      </c>
      <c r="D33" s="80" t="s">
        <v>18</v>
      </c>
      <c r="E33" s="54">
        <v>1</v>
      </c>
      <c r="F33" s="127"/>
      <c r="G33" s="35">
        <f t="shared" si="0"/>
        <v>0</v>
      </c>
      <c r="H33" s="16"/>
      <c r="I33" s="16"/>
    </row>
    <row r="34" spans="1:9" s="17" customFormat="1" ht="30">
      <c r="A34" s="25" t="s">
        <v>698</v>
      </c>
      <c r="B34" s="15" t="s">
        <v>281</v>
      </c>
      <c r="C34" s="103" t="s">
        <v>1368</v>
      </c>
      <c r="D34" s="80" t="s">
        <v>18</v>
      </c>
      <c r="E34" s="54">
        <v>1</v>
      </c>
      <c r="F34" s="127"/>
      <c r="G34" s="35">
        <f t="shared" si="0"/>
        <v>0</v>
      </c>
      <c r="H34" s="16"/>
      <c r="I34" s="16"/>
    </row>
    <row r="35" spans="1:9" s="17" customFormat="1" ht="40.5">
      <c r="A35" s="25" t="s">
        <v>699</v>
      </c>
      <c r="B35" s="15" t="s">
        <v>281</v>
      </c>
      <c r="C35" s="103" t="s">
        <v>1369</v>
      </c>
      <c r="D35" s="80" t="s">
        <v>18</v>
      </c>
      <c r="E35" s="54">
        <v>1</v>
      </c>
      <c r="F35" s="127"/>
      <c r="G35" s="35">
        <f t="shared" si="0"/>
        <v>0</v>
      </c>
      <c r="H35" s="16"/>
      <c r="I35" s="16"/>
    </row>
    <row r="36" spans="1:9" s="17" customFormat="1" ht="30">
      <c r="A36" s="25" t="s">
        <v>700</v>
      </c>
      <c r="B36" s="15" t="s">
        <v>281</v>
      </c>
      <c r="C36" s="103" t="s">
        <v>1370</v>
      </c>
      <c r="D36" s="80" t="s">
        <v>18</v>
      </c>
      <c r="E36" s="54">
        <v>10</v>
      </c>
      <c r="F36" s="127"/>
      <c r="G36" s="35">
        <f t="shared" si="0"/>
        <v>0</v>
      </c>
      <c r="H36" s="16"/>
      <c r="I36" s="16"/>
    </row>
    <row r="37" spans="1:9" s="17" customFormat="1" ht="30">
      <c r="A37" s="25" t="s">
        <v>701</v>
      </c>
      <c r="B37" s="15" t="s">
        <v>281</v>
      </c>
      <c r="C37" s="103" t="s">
        <v>1371</v>
      </c>
      <c r="D37" s="80" t="s">
        <v>18</v>
      </c>
      <c r="E37" s="54">
        <v>35</v>
      </c>
      <c r="F37" s="127"/>
      <c r="G37" s="35">
        <f t="shared" si="0"/>
        <v>0</v>
      </c>
      <c r="H37" s="16"/>
      <c r="I37" s="16"/>
    </row>
    <row r="38" spans="1:9" s="17" customFormat="1" ht="30">
      <c r="A38" s="25" t="s">
        <v>702</v>
      </c>
      <c r="B38" s="15" t="s">
        <v>281</v>
      </c>
      <c r="C38" s="103" t="s">
        <v>1372</v>
      </c>
      <c r="D38" s="80" t="s">
        <v>18</v>
      </c>
      <c r="E38" s="54">
        <v>66</v>
      </c>
      <c r="F38" s="127"/>
      <c r="G38" s="35">
        <f t="shared" si="0"/>
        <v>0</v>
      </c>
      <c r="H38" s="16"/>
      <c r="I38" s="16"/>
    </row>
    <row r="39" spans="1:9" s="17" customFormat="1" ht="30">
      <c r="A39" s="25" t="s">
        <v>703</v>
      </c>
      <c r="B39" s="15" t="s">
        <v>281</v>
      </c>
      <c r="C39" s="103" t="s">
        <v>1373</v>
      </c>
      <c r="D39" s="80" t="s">
        <v>24</v>
      </c>
      <c r="E39" s="54">
        <v>10</v>
      </c>
      <c r="F39" s="127"/>
      <c r="G39" s="35">
        <f t="shared" si="0"/>
        <v>0</v>
      </c>
      <c r="H39" s="16"/>
      <c r="I39" s="16"/>
    </row>
    <row r="40" spans="1:9" s="17" customFormat="1" ht="30">
      <c r="A40" s="25" t="s">
        <v>704</v>
      </c>
      <c r="B40" s="15" t="s">
        <v>281</v>
      </c>
      <c r="C40" s="103" t="s">
        <v>1374</v>
      </c>
      <c r="D40" s="80" t="s">
        <v>24</v>
      </c>
      <c r="E40" s="54">
        <v>10</v>
      </c>
      <c r="F40" s="127"/>
      <c r="G40" s="35">
        <f t="shared" si="0"/>
        <v>0</v>
      </c>
      <c r="H40" s="16"/>
      <c r="I40" s="16"/>
    </row>
    <row r="41" spans="1:9" s="17" customFormat="1" ht="30">
      <c r="A41" s="25" t="s">
        <v>705</v>
      </c>
      <c r="B41" s="15" t="s">
        <v>281</v>
      </c>
      <c r="C41" s="103" t="s">
        <v>1375</v>
      </c>
      <c r="D41" s="80" t="s">
        <v>18</v>
      </c>
      <c r="E41" s="54">
        <v>1</v>
      </c>
      <c r="F41" s="127"/>
      <c r="G41" s="35">
        <f t="shared" si="0"/>
        <v>0</v>
      </c>
      <c r="H41" s="16"/>
      <c r="I41" s="16"/>
    </row>
    <row r="42" spans="1:9" s="17" customFormat="1" ht="30">
      <c r="A42" s="25" t="s">
        <v>706</v>
      </c>
      <c r="B42" s="15" t="s">
        <v>281</v>
      </c>
      <c r="C42" s="103" t="s">
        <v>1376</v>
      </c>
      <c r="D42" s="80" t="s">
        <v>18</v>
      </c>
      <c r="E42" s="54">
        <v>1</v>
      </c>
      <c r="F42" s="127"/>
      <c r="G42" s="35">
        <f t="shared" si="0"/>
        <v>0</v>
      </c>
      <c r="H42" s="16"/>
      <c r="I42" s="16"/>
    </row>
    <row r="43" spans="1:9" s="17" customFormat="1" ht="30">
      <c r="A43" s="25" t="s">
        <v>707</v>
      </c>
      <c r="B43" s="15" t="s">
        <v>281</v>
      </c>
      <c r="C43" s="103" t="s">
        <v>1377</v>
      </c>
      <c r="D43" s="80" t="s">
        <v>18</v>
      </c>
      <c r="E43" s="54">
        <v>1</v>
      </c>
      <c r="F43" s="127"/>
      <c r="G43" s="35">
        <f t="shared" si="0"/>
        <v>0</v>
      </c>
      <c r="H43" s="16"/>
      <c r="I43" s="16"/>
    </row>
    <row r="44" spans="1:9" s="17" customFormat="1" ht="30">
      <c r="A44" s="25" t="s">
        <v>708</v>
      </c>
      <c r="B44" s="15" t="s">
        <v>281</v>
      </c>
      <c r="C44" s="103" t="s">
        <v>1378</v>
      </c>
      <c r="D44" s="80" t="s">
        <v>18</v>
      </c>
      <c r="E44" s="54">
        <v>1</v>
      </c>
      <c r="F44" s="127"/>
      <c r="G44" s="35">
        <f t="shared" si="0"/>
        <v>0</v>
      </c>
      <c r="H44" s="16"/>
      <c r="I44" s="16"/>
    </row>
    <row r="45" spans="1:9" s="17" customFormat="1" ht="14.25" thickBot="1">
      <c r="A45" s="163" t="s">
        <v>16</v>
      </c>
      <c r="B45" s="164"/>
      <c r="C45" s="164"/>
      <c r="D45" s="164"/>
      <c r="E45" s="164"/>
      <c r="F45" s="146"/>
      <c r="G45" s="37">
        <f>SUM(G15:G44)</f>
        <v>0</v>
      </c>
      <c r="H45" s="16"/>
      <c r="I45" s="16"/>
    </row>
    <row r="46" spans="1:9" s="17" customFormat="1" ht="9.75">
      <c r="A46" s="48">
        <v>3</v>
      </c>
      <c r="B46" s="32"/>
      <c r="C46" s="112" t="s">
        <v>709</v>
      </c>
      <c r="D46" s="78"/>
      <c r="E46" s="69"/>
      <c r="F46" s="136"/>
      <c r="G46" s="44"/>
      <c r="H46" s="16"/>
      <c r="I46" s="16"/>
    </row>
    <row r="47" spans="1:9" s="17" customFormat="1" ht="30">
      <c r="A47" s="25" t="s">
        <v>710</v>
      </c>
      <c r="B47" s="15" t="s">
        <v>281</v>
      </c>
      <c r="C47" s="103" t="s">
        <v>1379</v>
      </c>
      <c r="D47" s="80" t="s">
        <v>20</v>
      </c>
      <c r="E47" s="54">
        <v>1</v>
      </c>
      <c r="F47" s="127"/>
      <c r="G47" s="35">
        <f t="shared" si="0"/>
        <v>0</v>
      </c>
      <c r="H47" s="16"/>
      <c r="I47" s="16"/>
    </row>
    <row r="48" spans="1:9" s="17" customFormat="1" ht="14.25" thickBot="1">
      <c r="A48" s="163" t="s">
        <v>16</v>
      </c>
      <c r="B48" s="164"/>
      <c r="C48" s="164"/>
      <c r="D48" s="164"/>
      <c r="E48" s="164"/>
      <c r="F48" s="146"/>
      <c r="G48" s="37">
        <f>SUM(G47)</f>
        <v>0</v>
      </c>
      <c r="H48" s="16"/>
      <c r="I48" s="16"/>
    </row>
    <row r="49" spans="1:9" s="17" customFormat="1" ht="9.75">
      <c r="A49" s="48">
        <v>4</v>
      </c>
      <c r="B49" s="32"/>
      <c r="C49" s="112" t="s">
        <v>711</v>
      </c>
      <c r="D49" s="78"/>
      <c r="E49" s="69"/>
      <c r="F49" s="136"/>
      <c r="G49" s="44"/>
      <c r="H49" s="16"/>
      <c r="I49" s="16"/>
    </row>
    <row r="50" spans="1:9" s="17" customFormat="1" ht="20.25">
      <c r="A50" s="25" t="s">
        <v>712</v>
      </c>
      <c r="B50" s="15" t="s">
        <v>281</v>
      </c>
      <c r="C50" s="103" t="s">
        <v>1380</v>
      </c>
      <c r="D50" s="80" t="s">
        <v>20</v>
      </c>
      <c r="E50" s="54">
        <v>1</v>
      </c>
      <c r="F50" s="127"/>
      <c r="G50" s="35">
        <f t="shared" si="0"/>
        <v>0</v>
      </c>
      <c r="H50" s="16"/>
      <c r="I50" s="16"/>
    </row>
    <row r="51" spans="1:9" s="17" customFormat="1" ht="14.25" thickBot="1">
      <c r="A51" s="163" t="s">
        <v>16</v>
      </c>
      <c r="B51" s="164"/>
      <c r="C51" s="164"/>
      <c r="D51" s="164"/>
      <c r="E51" s="164"/>
      <c r="F51" s="146"/>
      <c r="G51" s="37">
        <f>SUM(G50)</f>
        <v>0</v>
      </c>
      <c r="H51" s="16"/>
      <c r="I51" s="16"/>
    </row>
    <row r="52" spans="1:9" s="17" customFormat="1" ht="9.75">
      <c r="A52" s="48">
        <v>5</v>
      </c>
      <c r="B52" s="32"/>
      <c r="C52" s="112" t="s">
        <v>713</v>
      </c>
      <c r="D52" s="78"/>
      <c r="E52" s="69"/>
      <c r="F52" s="136"/>
      <c r="G52" s="44"/>
      <c r="H52" s="16"/>
      <c r="I52" s="16"/>
    </row>
    <row r="53" spans="1:9" s="17" customFormat="1" ht="51">
      <c r="A53" s="25" t="s">
        <v>714</v>
      </c>
      <c r="B53" s="15" t="s">
        <v>281</v>
      </c>
      <c r="C53" s="103" t="s">
        <v>1381</v>
      </c>
      <c r="D53" s="80" t="s">
        <v>18</v>
      </c>
      <c r="E53" s="54">
        <v>1</v>
      </c>
      <c r="F53" s="127"/>
      <c r="G53" s="35">
        <f t="shared" si="0"/>
        <v>0</v>
      </c>
      <c r="H53" s="16"/>
      <c r="I53" s="16"/>
    </row>
    <row r="54" spans="1:9" s="17" customFormat="1" ht="30">
      <c r="A54" s="25" t="s">
        <v>715</v>
      </c>
      <c r="B54" s="15" t="s">
        <v>281</v>
      </c>
      <c r="C54" s="103" t="s">
        <v>1382</v>
      </c>
      <c r="D54" s="80" t="s">
        <v>18</v>
      </c>
      <c r="E54" s="54">
        <v>1</v>
      </c>
      <c r="F54" s="127"/>
      <c r="G54" s="35">
        <f t="shared" si="0"/>
        <v>0</v>
      </c>
      <c r="H54" s="16"/>
      <c r="I54" s="16"/>
    </row>
    <row r="55" spans="1:9" s="17" customFormat="1" ht="30">
      <c r="A55" s="25" t="s">
        <v>716</v>
      </c>
      <c r="B55" s="15" t="s">
        <v>281</v>
      </c>
      <c r="C55" s="103" t="s">
        <v>1383</v>
      </c>
      <c r="D55" s="80" t="s">
        <v>18</v>
      </c>
      <c r="E55" s="54">
        <v>1</v>
      </c>
      <c r="F55" s="127"/>
      <c r="G55" s="35">
        <f t="shared" si="0"/>
        <v>0</v>
      </c>
      <c r="H55" s="16"/>
      <c r="I55" s="16"/>
    </row>
    <row r="56" spans="1:9" s="17" customFormat="1" ht="40.5">
      <c r="A56" s="25" t="s">
        <v>717</v>
      </c>
      <c r="B56" s="15" t="s">
        <v>281</v>
      </c>
      <c r="C56" s="103" t="s">
        <v>1354</v>
      </c>
      <c r="D56" s="80" t="s">
        <v>18</v>
      </c>
      <c r="E56" s="54">
        <v>1</v>
      </c>
      <c r="F56" s="127"/>
      <c r="G56" s="35">
        <f t="shared" si="0"/>
        <v>0</v>
      </c>
      <c r="H56" s="16"/>
      <c r="I56" s="16"/>
    </row>
    <row r="57" spans="1:9" s="17" customFormat="1" ht="30">
      <c r="A57" s="25" t="s">
        <v>718</v>
      </c>
      <c r="B57" s="15" t="s">
        <v>281</v>
      </c>
      <c r="C57" s="103" t="s">
        <v>1384</v>
      </c>
      <c r="D57" s="80" t="s">
        <v>18</v>
      </c>
      <c r="E57" s="54">
        <v>2</v>
      </c>
      <c r="F57" s="127"/>
      <c r="G57" s="35">
        <f t="shared" si="0"/>
        <v>0</v>
      </c>
      <c r="H57" s="16"/>
      <c r="I57" s="16"/>
    </row>
    <row r="58" spans="1:9" s="17" customFormat="1" ht="30">
      <c r="A58" s="25" t="s">
        <v>719</v>
      </c>
      <c r="B58" s="15" t="s">
        <v>281</v>
      </c>
      <c r="C58" s="103" t="s">
        <v>1385</v>
      </c>
      <c r="D58" s="80" t="s">
        <v>18</v>
      </c>
      <c r="E58" s="54">
        <v>2</v>
      </c>
      <c r="F58" s="127"/>
      <c r="G58" s="35">
        <f t="shared" si="0"/>
        <v>0</v>
      </c>
      <c r="H58" s="16"/>
      <c r="I58" s="16"/>
    </row>
    <row r="59" spans="1:9" s="17" customFormat="1" ht="30">
      <c r="A59" s="25" t="s">
        <v>720</v>
      </c>
      <c r="B59" s="15" t="s">
        <v>281</v>
      </c>
      <c r="C59" s="103" t="s">
        <v>1359</v>
      </c>
      <c r="D59" s="80" t="s">
        <v>18</v>
      </c>
      <c r="E59" s="54">
        <v>4</v>
      </c>
      <c r="F59" s="127"/>
      <c r="G59" s="35">
        <f t="shared" si="0"/>
        <v>0</v>
      </c>
      <c r="H59" s="16"/>
      <c r="I59" s="16"/>
    </row>
    <row r="60" spans="1:9" s="17" customFormat="1" ht="30">
      <c r="A60" s="25" t="s">
        <v>721</v>
      </c>
      <c r="B60" s="15" t="s">
        <v>281</v>
      </c>
      <c r="C60" s="103" t="s">
        <v>1386</v>
      </c>
      <c r="D60" s="80" t="s">
        <v>18</v>
      </c>
      <c r="E60" s="54">
        <v>2</v>
      </c>
      <c r="F60" s="127"/>
      <c r="G60" s="35">
        <f t="shared" si="0"/>
        <v>0</v>
      </c>
      <c r="H60" s="16"/>
      <c r="I60" s="16"/>
    </row>
    <row r="61" spans="1:9" s="17" customFormat="1" ht="30">
      <c r="A61" s="25" t="s">
        <v>722</v>
      </c>
      <c r="B61" s="15" t="s">
        <v>281</v>
      </c>
      <c r="C61" s="103" t="s">
        <v>1362</v>
      </c>
      <c r="D61" s="80" t="s">
        <v>18</v>
      </c>
      <c r="E61" s="54">
        <v>8</v>
      </c>
      <c r="F61" s="127"/>
      <c r="G61" s="35">
        <f t="shared" si="0"/>
        <v>0</v>
      </c>
      <c r="H61" s="16"/>
      <c r="I61" s="16"/>
    </row>
    <row r="62" spans="1:9" s="17" customFormat="1" ht="30">
      <c r="A62" s="25" t="s">
        <v>723</v>
      </c>
      <c r="B62" s="15" t="s">
        <v>281</v>
      </c>
      <c r="C62" s="103" t="s">
        <v>1387</v>
      </c>
      <c r="D62" s="80" t="s">
        <v>18</v>
      </c>
      <c r="E62" s="54">
        <v>1</v>
      </c>
      <c r="F62" s="127"/>
      <c r="G62" s="35">
        <f t="shared" si="0"/>
        <v>0</v>
      </c>
      <c r="H62" s="16"/>
      <c r="I62" s="16"/>
    </row>
    <row r="63" spans="1:9" s="17" customFormat="1" ht="40.5">
      <c r="A63" s="25" t="s">
        <v>724</v>
      </c>
      <c r="B63" s="15" t="s">
        <v>281</v>
      </c>
      <c r="C63" s="103" t="s">
        <v>1364</v>
      </c>
      <c r="D63" s="80" t="s">
        <v>18</v>
      </c>
      <c r="E63" s="54">
        <v>3</v>
      </c>
      <c r="F63" s="127"/>
      <c r="G63" s="35">
        <f t="shared" si="0"/>
        <v>0</v>
      </c>
      <c r="H63" s="16"/>
      <c r="I63" s="16"/>
    </row>
    <row r="64" spans="1:9" s="17" customFormat="1" ht="30">
      <c r="A64" s="25" t="s">
        <v>725</v>
      </c>
      <c r="B64" s="15" t="s">
        <v>281</v>
      </c>
      <c r="C64" s="103" t="s">
        <v>1368</v>
      </c>
      <c r="D64" s="80" t="s">
        <v>18</v>
      </c>
      <c r="E64" s="54">
        <v>2</v>
      </c>
      <c r="F64" s="127"/>
      <c r="G64" s="35">
        <f t="shared" si="0"/>
        <v>0</v>
      </c>
      <c r="H64" s="16"/>
      <c r="I64" s="16"/>
    </row>
    <row r="65" spans="1:9" s="17" customFormat="1" ht="40.5">
      <c r="A65" s="25" t="s">
        <v>726</v>
      </c>
      <c r="B65" s="15" t="s">
        <v>281</v>
      </c>
      <c r="C65" s="103" t="s">
        <v>1369</v>
      </c>
      <c r="D65" s="80" t="s">
        <v>18</v>
      </c>
      <c r="E65" s="54">
        <v>2</v>
      </c>
      <c r="F65" s="127"/>
      <c r="G65" s="35">
        <f t="shared" si="0"/>
        <v>0</v>
      </c>
      <c r="H65" s="16"/>
      <c r="I65" s="16"/>
    </row>
    <row r="66" spans="1:9" s="17" customFormat="1" ht="20.25">
      <c r="A66" s="25" t="s">
        <v>727</v>
      </c>
      <c r="B66" s="15" t="s">
        <v>281</v>
      </c>
      <c r="C66" s="103" t="s">
        <v>1388</v>
      </c>
      <c r="D66" s="80" t="s">
        <v>18</v>
      </c>
      <c r="E66" s="54">
        <v>1</v>
      </c>
      <c r="F66" s="127"/>
      <c r="G66" s="35">
        <f t="shared" si="0"/>
        <v>0</v>
      </c>
      <c r="H66" s="16"/>
      <c r="I66" s="16"/>
    </row>
    <row r="67" spans="1:9" s="17" customFormat="1" ht="30">
      <c r="A67" s="25" t="s">
        <v>728</v>
      </c>
      <c r="B67" s="15" t="s">
        <v>281</v>
      </c>
      <c r="C67" s="103" t="s">
        <v>1389</v>
      </c>
      <c r="D67" s="80" t="s">
        <v>18</v>
      </c>
      <c r="E67" s="54">
        <v>2</v>
      </c>
      <c r="F67" s="127"/>
      <c r="G67" s="35">
        <f t="shared" si="0"/>
        <v>0</v>
      </c>
      <c r="H67" s="16"/>
      <c r="I67" s="16"/>
    </row>
    <row r="68" spans="1:9" s="17" customFormat="1" ht="30">
      <c r="A68" s="25" t="s">
        <v>729</v>
      </c>
      <c r="B68" s="15" t="s">
        <v>281</v>
      </c>
      <c r="C68" s="103" t="s">
        <v>1390</v>
      </c>
      <c r="D68" s="80" t="s">
        <v>18</v>
      </c>
      <c r="E68" s="54">
        <v>5</v>
      </c>
      <c r="F68" s="127"/>
      <c r="G68" s="35">
        <f t="shared" si="0"/>
        <v>0</v>
      </c>
      <c r="H68" s="16"/>
      <c r="I68" s="16"/>
    </row>
    <row r="69" spans="1:9" s="17" customFormat="1" ht="30">
      <c r="A69" s="25" t="s">
        <v>730</v>
      </c>
      <c r="B69" s="15" t="s">
        <v>281</v>
      </c>
      <c r="C69" s="103" t="s">
        <v>1371</v>
      </c>
      <c r="D69" s="80" t="s">
        <v>18</v>
      </c>
      <c r="E69" s="54">
        <v>6</v>
      </c>
      <c r="F69" s="127"/>
      <c r="G69" s="35">
        <f t="shared" si="0"/>
        <v>0</v>
      </c>
      <c r="H69" s="16"/>
      <c r="I69" s="16"/>
    </row>
    <row r="70" spans="1:9" s="17" customFormat="1" ht="30">
      <c r="A70" s="25" t="s">
        <v>731</v>
      </c>
      <c r="B70" s="15" t="s">
        <v>281</v>
      </c>
      <c r="C70" s="103" t="s">
        <v>1391</v>
      </c>
      <c r="D70" s="80" t="s">
        <v>18</v>
      </c>
      <c r="E70" s="54">
        <v>8</v>
      </c>
      <c r="F70" s="127"/>
      <c r="G70" s="35">
        <f t="shared" si="0"/>
        <v>0</v>
      </c>
      <c r="H70" s="16"/>
      <c r="I70" s="16"/>
    </row>
    <row r="71" spans="1:9" s="17" customFormat="1" ht="30">
      <c r="A71" s="25" t="s">
        <v>732</v>
      </c>
      <c r="B71" s="15" t="s">
        <v>281</v>
      </c>
      <c r="C71" s="103" t="s">
        <v>1372</v>
      </c>
      <c r="D71" s="80" t="s">
        <v>18</v>
      </c>
      <c r="E71" s="54">
        <v>12</v>
      </c>
      <c r="F71" s="127"/>
      <c r="G71" s="35">
        <f t="shared" si="0"/>
        <v>0</v>
      </c>
      <c r="H71" s="16"/>
      <c r="I71" s="16"/>
    </row>
    <row r="72" spans="1:9" s="17" customFormat="1" ht="30">
      <c r="A72" s="25" t="s">
        <v>733</v>
      </c>
      <c r="B72" s="15" t="s">
        <v>281</v>
      </c>
      <c r="C72" s="103" t="s">
        <v>1373</v>
      </c>
      <c r="D72" s="80" t="s">
        <v>24</v>
      </c>
      <c r="E72" s="54">
        <v>10</v>
      </c>
      <c r="F72" s="127"/>
      <c r="G72" s="35">
        <f t="shared" si="0"/>
        <v>0</v>
      </c>
      <c r="H72" s="16"/>
      <c r="I72" s="16"/>
    </row>
    <row r="73" spans="1:9" s="17" customFormat="1" ht="14.25" thickBot="1">
      <c r="A73" s="163" t="s">
        <v>16</v>
      </c>
      <c r="B73" s="164"/>
      <c r="C73" s="164"/>
      <c r="D73" s="164"/>
      <c r="E73" s="164"/>
      <c r="F73" s="146"/>
      <c r="G73" s="37">
        <f>SUM(G53:G72)</f>
        <v>0</v>
      </c>
      <c r="H73" s="16"/>
      <c r="I73" s="16"/>
    </row>
    <row r="74" spans="1:9" s="17" customFormat="1" ht="9.75">
      <c r="A74" s="48">
        <v>6</v>
      </c>
      <c r="B74" s="32"/>
      <c r="C74" s="112" t="s">
        <v>734</v>
      </c>
      <c r="D74" s="78"/>
      <c r="E74" s="69"/>
      <c r="F74" s="136"/>
      <c r="G74" s="44"/>
      <c r="H74" s="16"/>
      <c r="I74" s="16"/>
    </row>
    <row r="75" spans="1:9" s="17" customFormat="1" ht="51">
      <c r="A75" s="25" t="s">
        <v>735</v>
      </c>
      <c r="B75" s="15" t="s">
        <v>281</v>
      </c>
      <c r="C75" s="103" t="s">
        <v>1381</v>
      </c>
      <c r="D75" s="80" t="s">
        <v>18</v>
      </c>
      <c r="E75" s="54">
        <v>1</v>
      </c>
      <c r="F75" s="127"/>
      <c r="G75" s="35">
        <f t="shared" si="0"/>
        <v>0</v>
      </c>
      <c r="H75" s="16"/>
      <c r="I75" s="16"/>
    </row>
    <row r="76" spans="1:9" s="17" customFormat="1" ht="30">
      <c r="A76" s="25" t="s">
        <v>736</v>
      </c>
      <c r="B76" s="15" t="s">
        <v>281</v>
      </c>
      <c r="C76" s="103" t="s">
        <v>1382</v>
      </c>
      <c r="D76" s="80" t="s">
        <v>18</v>
      </c>
      <c r="E76" s="54">
        <v>1</v>
      </c>
      <c r="F76" s="127"/>
      <c r="G76" s="35">
        <f t="shared" si="0"/>
        <v>0</v>
      </c>
      <c r="H76" s="16"/>
      <c r="I76" s="16"/>
    </row>
    <row r="77" spans="1:9" s="17" customFormat="1" ht="30">
      <c r="A77" s="25" t="s">
        <v>737</v>
      </c>
      <c r="B77" s="15" t="s">
        <v>281</v>
      </c>
      <c r="C77" s="103" t="s">
        <v>1383</v>
      </c>
      <c r="D77" s="80" t="s">
        <v>18</v>
      </c>
      <c r="E77" s="54">
        <v>1</v>
      </c>
      <c r="F77" s="127"/>
      <c r="G77" s="35">
        <f t="shared" si="0"/>
        <v>0</v>
      </c>
      <c r="H77" s="16"/>
      <c r="I77" s="16"/>
    </row>
    <row r="78" spans="1:9" s="17" customFormat="1" ht="40.5">
      <c r="A78" s="25" t="s">
        <v>738</v>
      </c>
      <c r="B78" s="15" t="s">
        <v>281</v>
      </c>
      <c r="C78" s="103" t="s">
        <v>1354</v>
      </c>
      <c r="D78" s="80" t="s">
        <v>18</v>
      </c>
      <c r="E78" s="54">
        <v>1</v>
      </c>
      <c r="F78" s="127"/>
      <c r="G78" s="35">
        <f t="shared" si="0"/>
        <v>0</v>
      </c>
      <c r="H78" s="16"/>
      <c r="I78" s="16"/>
    </row>
    <row r="79" spans="1:9" s="17" customFormat="1" ht="30">
      <c r="A79" s="25" t="s">
        <v>739</v>
      </c>
      <c r="B79" s="15" t="s">
        <v>281</v>
      </c>
      <c r="C79" s="103" t="s">
        <v>1384</v>
      </c>
      <c r="D79" s="80" t="s">
        <v>18</v>
      </c>
      <c r="E79" s="54">
        <v>2</v>
      </c>
      <c r="F79" s="127"/>
      <c r="G79" s="35">
        <f t="shared" si="0"/>
        <v>0</v>
      </c>
      <c r="H79" s="16"/>
      <c r="I79" s="16"/>
    </row>
    <row r="80" spans="1:9" s="17" customFormat="1" ht="30">
      <c r="A80" s="25" t="s">
        <v>740</v>
      </c>
      <c r="B80" s="15" t="s">
        <v>281</v>
      </c>
      <c r="C80" s="103" t="s">
        <v>1385</v>
      </c>
      <c r="D80" s="80" t="s">
        <v>18</v>
      </c>
      <c r="E80" s="54">
        <v>2</v>
      </c>
      <c r="F80" s="127"/>
      <c r="G80" s="35">
        <f aca="true" t="shared" si="1" ref="G80:G107">ROUND(E80*F80,2)</f>
        <v>0</v>
      </c>
      <c r="H80" s="16"/>
      <c r="I80" s="16"/>
    </row>
    <row r="81" spans="1:9" s="17" customFormat="1" ht="30">
      <c r="A81" s="25" t="s">
        <v>741</v>
      </c>
      <c r="B81" s="15" t="s">
        <v>281</v>
      </c>
      <c r="C81" s="103" t="s">
        <v>1359</v>
      </c>
      <c r="D81" s="80" t="s">
        <v>18</v>
      </c>
      <c r="E81" s="54">
        <v>4</v>
      </c>
      <c r="F81" s="127"/>
      <c r="G81" s="35">
        <f t="shared" si="1"/>
        <v>0</v>
      </c>
      <c r="H81" s="16"/>
      <c r="I81" s="16"/>
    </row>
    <row r="82" spans="1:9" s="17" customFormat="1" ht="30">
      <c r="A82" s="25" t="s">
        <v>742</v>
      </c>
      <c r="B82" s="15" t="s">
        <v>281</v>
      </c>
      <c r="C82" s="103" t="s">
        <v>1386</v>
      </c>
      <c r="D82" s="80" t="s">
        <v>18</v>
      </c>
      <c r="E82" s="54">
        <v>2</v>
      </c>
      <c r="F82" s="127"/>
      <c r="G82" s="35">
        <f t="shared" si="1"/>
        <v>0</v>
      </c>
      <c r="H82" s="16"/>
      <c r="I82" s="16"/>
    </row>
    <row r="83" spans="1:9" s="17" customFormat="1" ht="30">
      <c r="A83" s="25" t="s">
        <v>743</v>
      </c>
      <c r="B83" s="15" t="s">
        <v>281</v>
      </c>
      <c r="C83" s="103" t="s">
        <v>1362</v>
      </c>
      <c r="D83" s="80" t="s">
        <v>18</v>
      </c>
      <c r="E83" s="54">
        <v>8</v>
      </c>
      <c r="F83" s="127"/>
      <c r="G83" s="35">
        <f t="shared" si="1"/>
        <v>0</v>
      </c>
      <c r="H83" s="16"/>
      <c r="I83" s="16"/>
    </row>
    <row r="84" spans="1:9" s="17" customFormat="1" ht="30">
      <c r="A84" s="25" t="s">
        <v>744</v>
      </c>
      <c r="B84" s="15" t="s">
        <v>281</v>
      </c>
      <c r="C84" s="103" t="s">
        <v>1387</v>
      </c>
      <c r="D84" s="80" t="s">
        <v>18</v>
      </c>
      <c r="E84" s="54">
        <v>1</v>
      </c>
      <c r="F84" s="127"/>
      <c r="G84" s="35">
        <f t="shared" si="1"/>
        <v>0</v>
      </c>
      <c r="H84" s="16"/>
      <c r="I84" s="16"/>
    </row>
    <row r="85" spans="1:9" s="17" customFormat="1" ht="40.5">
      <c r="A85" s="25" t="s">
        <v>745</v>
      </c>
      <c r="B85" s="15" t="s">
        <v>281</v>
      </c>
      <c r="C85" s="103" t="s">
        <v>1364</v>
      </c>
      <c r="D85" s="80" t="s">
        <v>18</v>
      </c>
      <c r="E85" s="54">
        <v>3</v>
      </c>
      <c r="F85" s="127"/>
      <c r="G85" s="35">
        <f t="shared" si="1"/>
        <v>0</v>
      </c>
      <c r="H85" s="16"/>
      <c r="I85" s="16"/>
    </row>
    <row r="86" spans="1:9" s="17" customFormat="1" ht="20.25">
      <c r="A86" s="25" t="s">
        <v>746</v>
      </c>
      <c r="B86" s="15" t="s">
        <v>281</v>
      </c>
      <c r="C86" s="116" t="s">
        <v>1492</v>
      </c>
      <c r="D86" s="80" t="s">
        <v>18</v>
      </c>
      <c r="E86" s="54">
        <v>2</v>
      </c>
      <c r="F86" s="127"/>
      <c r="G86" s="35">
        <f t="shared" si="1"/>
        <v>0</v>
      </c>
      <c r="H86" s="16"/>
      <c r="I86" s="16"/>
    </row>
    <row r="87" spans="1:9" s="17" customFormat="1" ht="40.5">
      <c r="A87" s="25" t="s">
        <v>747</v>
      </c>
      <c r="B87" s="15" t="s">
        <v>281</v>
      </c>
      <c r="C87" s="103" t="s">
        <v>1369</v>
      </c>
      <c r="D87" s="80" t="s">
        <v>18</v>
      </c>
      <c r="E87" s="54">
        <v>2</v>
      </c>
      <c r="F87" s="127"/>
      <c r="G87" s="35">
        <f t="shared" si="1"/>
        <v>0</v>
      </c>
      <c r="H87" s="16"/>
      <c r="I87" s="16"/>
    </row>
    <row r="88" spans="1:9" s="17" customFormat="1" ht="20.25">
      <c r="A88" s="25" t="s">
        <v>748</v>
      </c>
      <c r="B88" s="15" t="s">
        <v>281</v>
      </c>
      <c r="C88" s="103" t="s">
        <v>1388</v>
      </c>
      <c r="D88" s="80" t="s">
        <v>18</v>
      </c>
      <c r="E88" s="54">
        <v>1</v>
      </c>
      <c r="F88" s="127"/>
      <c r="G88" s="35">
        <f t="shared" si="1"/>
        <v>0</v>
      </c>
      <c r="H88" s="16"/>
      <c r="I88" s="16"/>
    </row>
    <row r="89" spans="1:9" s="17" customFormat="1" ht="30">
      <c r="A89" s="25" t="s">
        <v>749</v>
      </c>
      <c r="B89" s="15" t="s">
        <v>281</v>
      </c>
      <c r="C89" s="103" t="s">
        <v>1389</v>
      </c>
      <c r="D89" s="80" t="s">
        <v>18</v>
      </c>
      <c r="E89" s="54">
        <v>2</v>
      </c>
      <c r="F89" s="127"/>
      <c r="G89" s="35">
        <f t="shared" si="1"/>
        <v>0</v>
      </c>
      <c r="H89" s="16"/>
      <c r="I89" s="16"/>
    </row>
    <row r="90" spans="1:9" s="17" customFormat="1" ht="30">
      <c r="A90" s="25" t="s">
        <v>750</v>
      </c>
      <c r="B90" s="15" t="s">
        <v>281</v>
      </c>
      <c r="C90" s="103" t="s">
        <v>1390</v>
      </c>
      <c r="D90" s="80" t="s">
        <v>18</v>
      </c>
      <c r="E90" s="54">
        <v>5</v>
      </c>
      <c r="F90" s="127"/>
      <c r="G90" s="35">
        <f t="shared" si="1"/>
        <v>0</v>
      </c>
      <c r="H90" s="16"/>
      <c r="I90" s="16"/>
    </row>
    <row r="91" spans="1:9" s="17" customFormat="1" ht="30">
      <c r="A91" s="25" t="s">
        <v>751</v>
      </c>
      <c r="B91" s="15" t="s">
        <v>281</v>
      </c>
      <c r="C91" s="103" t="s">
        <v>1371</v>
      </c>
      <c r="D91" s="80" t="s">
        <v>18</v>
      </c>
      <c r="E91" s="54">
        <v>6</v>
      </c>
      <c r="F91" s="127"/>
      <c r="G91" s="35">
        <f t="shared" si="1"/>
        <v>0</v>
      </c>
      <c r="H91" s="16"/>
      <c r="I91" s="16"/>
    </row>
    <row r="92" spans="1:9" s="17" customFormat="1" ht="30">
      <c r="A92" s="25" t="s">
        <v>752</v>
      </c>
      <c r="B92" s="15" t="s">
        <v>281</v>
      </c>
      <c r="C92" s="103" t="s">
        <v>1391</v>
      </c>
      <c r="D92" s="80" t="s">
        <v>18</v>
      </c>
      <c r="E92" s="54">
        <v>8</v>
      </c>
      <c r="F92" s="127"/>
      <c r="G92" s="35">
        <f t="shared" si="1"/>
        <v>0</v>
      </c>
      <c r="H92" s="16"/>
      <c r="I92" s="16"/>
    </row>
    <row r="93" spans="1:9" s="17" customFormat="1" ht="30">
      <c r="A93" s="25" t="s">
        <v>753</v>
      </c>
      <c r="B93" s="15" t="s">
        <v>281</v>
      </c>
      <c r="C93" s="103" t="s">
        <v>1372</v>
      </c>
      <c r="D93" s="80" t="s">
        <v>18</v>
      </c>
      <c r="E93" s="54">
        <v>12</v>
      </c>
      <c r="F93" s="127"/>
      <c r="G93" s="35">
        <f t="shared" si="1"/>
        <v>0</v>
      </c>
      <c r="H93" s="16"/>
      <c r="I93" s="16"/>
    </row>
    <row r="94" spans="1:9" s="17" customFormat="1" ht="30">
      <c r="A94" s="25" t="s">
        <v>754</v>
      </c>
      <c r="B94" s="15" t="s">
        <v>281</v>
      </c>
      <c r="C94" s="103" t="s">
        <v>1373</v>
      </c>
      <c r="D94" s="80" t="s">
        <v>24</v>
      </c>
      <c r="E94" s="54">
        <v>10</v>
      </c>
      <c r="F94" s="127"/>
      <c r="G94" s="35">
        <f t="shared" si="1"/>
        <v>0</v>
      </c>
      <c r="H94" s="16"/>
      <c r="I94" s="16"/>
    </row>
    <row r="95" spans="1:9" s="17" customFormat="1" ht="14.25" thickBot="1">
      <c r="A95" s="163" t="s">
        <v>16</v>
      </c>
      <c r="B95" s="164"/>
      <c r="C95" s="164"/>
      <c r="D95" s="164"/>
      <c r="E95" s="164"/>
      <c r="F95" s="146"/>
      <c r="G95" s="37">
        <f>SUM(G75:G94)</f>
        <v>0</v>
      </c>
      <c r="H95" s="16"/>
      <c r="I95" s="16"/>
    </row>
    <row r="96" spans="1:9" s="17" customFormat="1" ht="9.75">
      <c r="A96" s="48">
        <v>7</v>
      </c>
      <c r="B96" s="32"/>
      <c r="C96" s="112" t="s">
        <v>755</v>
      </c>
      <c r="D96" s="78"/>
      <c r="E96" s="69"/>
      <c r="F96" s="136"/>
      <c r="G96" s="44"/>
      <c r="H96" s="16"/>
      <c r="I96" s="16"/>
    </row>
    <row r="97" spans="1:9" s="17" customFormat="1" ht="30">
      <c r="A97" s="25" t="s">
        <v>756</v>
      </c>
      <c r="B97" s="15" t="s">
        <v>281</v>
      </c>
      <c r="C97" s="103" t="s">
        <v>1392</v>
      </c>
      <c r="D97" s="80" t="s">
        <v>18</v>
      </c>
      <c r="E97" s="54">
        <v>6</v>
      </c>
      <c r="F97" s="127"/>
      <c r="G97" s="35">
        <f t="shared" si="1"/>
        <v>0</v>
      </c>
      <c r="H97" s="16"/>
      <c r="I97" s="16"/>
    </row>
    <row r="98" spans="1:9" s="17" customFormat="1" ht="30">
      <c r="A98" s="25" t="s">
        <v>757</v>
      </c>
      <c r="B98" s="15" t="s">
        <v>281</v>
      </c>
      <c r="C98" s="103" t="s">
        <v>1393</v>
      </c>
      <c r="D98" s="80" t="s">
        <v>18</v>
      </c>
      <c r="E98" s="54">
        <v>1</v>
      </c>
      <c r="F98" s="127"/>
      <c r="G98" s="35">
        <f t="shared" si="1"/>
        <v>0</v>
      </c>
      <c r="H98" s="16"/>
      <c r="I98" s="16"/>
    </row>
    <row r="99" spans="1:9" s="17" customFormat="1" ht="30">
      <c r="A99" s="25" t="s">
        <v>758</v>
      </c>
      <c r="B99" s="15" t="s">
        <v>281</v>
      </c>
      <c r="C99" s="103" t="s">
        <v>1394</v>
      </c>
      <c r="D99" s="80" t="s">
        <v>18</v>
      </c>
      <c r="E99" s="54">
        <v>19</v>
      </c>
      <c r="F99" s="127"/>
      <c r="G99" s="35">
        <f t="shared" si="1"/>
        <v>0</v>
      </c>
      <c r="H99" s="16"/>
      <c r="I99" s="16"/>
    </row>
    <row r="100" spans="1:9" s="17" customFormat="1" ht="40.5">
      <c r="A100" s="25" t="s">
        <v>759</v>
      </c>
      <c r="B100" s="15" t="s">
        <v>281</v>
      </c>
      <c r="C100" s="103" t="s">
        <v>1395</v>
      </c>
      <c r="D100" s="80" t="s">
        <v>18</v>
      </c>
      <c r="E100" s="54">
        <v>2</v>
      </c>
      <c r="F100" s="127"/>
      <c r="G100" s="35">
        <f t="shared" si="1"/>
        <v>0</v>
      </c>
      <c r="H100" s="16"/>
      <c r="I100" s="16"/>
    </row>
    <row r="101" spans="1:9" s="17" customFormat="1" ht="30">
      <c r="A101" s="25" t="s">
        <v>760</v>
      </c>
      <c r="B101" s="15" t="s">
        <v>281</v>
      </c>
      <c r="C101" s="103" t="s">
        <v>1396</v>
      </c>
      <c r="D101" s="80" t="s">
        <v>18</v>
      </c>
      <c r="E101" s="54">
        <v>19</v>
      </c>
      <c r="F101" s="127"/>
      <c r="G101" s="35">
        <f t="shared" si="1"/>
        <v>0</v>
      </c>
      <c r="H101" s="16"/>
      <c r="I101" s="16"/>
    </row>
    <row r="102" spans="1:9" s="17" customFormat="1" ht="30">
      <c r="A102" s="25" t="s">
        <v>761</v>
      </c>
      <c r="B102" s="15" t="s">
        <v>281</v>
      </c>
      <c r="C102" s="103" t="s">
        <v>1397</v>
      </c>
      <c r="D102" s="80" t="s">
        <v>18</v>
      </c>
      <c r="E102" s="54">
        <v>3</v>
      </c>
      <c r="F102" s="127"/>
      <c r="G102" s="35">
        <f t="shared" si="1"/>
        <v>0</v>
      </c>
      <c r="H102" s="16"/>
      <c r="I102" s="16"/>
    </row>
    <row r="103" spans="1:9" s="17" customFormat="1" ht="30">
      <c r="A103" s="25" t="s">
        <v>762</v>
      </c>
      <c r="B103" s="15" t="s">
        <v>281</v>
      </c>
      <c r="C103" s="103" t="s">
        <v>1398</v>
      </c>
      <c r="D103" s="80" t="s">
        <v>18</v>
      </c>
      <c r="E103" s="54">
        <v>2</v>
      </c>
      <c r="F103" s="127"/>
      <c r="G103" s="35">
        <f t="shared" si="1"/>
        <v>0</v>
      </c>
      <c r="H103" s="16"/>
      <c r="I103" s="16"/>
    </row>
    <row r="104" spans="1:9" s="17" customFormat="1" ht="30">
      <c r="A104" s="25" t="s">
        <v>763</v>
      </c>
      <c r="B104" s="15" t="s">
        <v>281</v>
      </c>
      <c r="C104" s="103" t="s">
        <v>1399</v>
      </c>
      <c r="D104" s="80" t="s">
        <v>18</v>
      </c>
      <c r="E104" s="54">
        <v>2</v>
      </c>
      <c r="F104" s="127"/>
      <c r="G104" s="35">
        <f t="shared" si="1"/>
        <v>0</v>
      </c>
      <c r="H104" s="16"/>
      <c r="I104" s="16"/>
    </row>
    <row r="105" spans="1:9" s="17" customFormat="1" ht="30">
      <c r="A105" s="25" t="s">
        <v>764</v>
      </c>
      <c r="B105" s="15" t="s">
        <v>281</v>
      </c>
      <c r="C105" s="103" t="s">
        <v>1400</v>
      </c>
      <c r="D105" s="80" t="s">
        <v>18</v>
      </c>
      <c r="E105" s="54">
        <v>1</v>
      </c>
      <c r="F105" s="127"/>
      <c r="G105" s="35">
        <f t="shared" si="1"/>
        <v>0</v>
      </c>
      <c r="H105" s="16"/>
      <c r="I105" s="16"/>
    </row>
    <row r="106" spans="1:9" s="17" customFormat="1" ht="30">
      <c r="A106" s="25" t="s">
        <v>765</v>
      </c>
      <c r="B106" s="15" t="s">
        <v>281</v>
      </c>
      <c r="C106" s="103" t="s">
        <v>1401</v>
      </c>
      <c r="D106" s="80" t="s">
        <v>18</v>
      </c>
      <c r="E106" s="54">
        <v>3</v>
      </c>
      <c r="F106" s="127"/>
      <c r="G106" s="35">
        <f t="shared" si="1"/>
        <v>0</v>
      </c>
      <c r="H106" s="16"/>
      <c r="I106" s="16"/>
    </row>
    <row r="107" spans="1:9" s="17" customFormat="1" ht="30">
      <c r="A107" s="25" t="s">
        <v>766</v>
      </c>
      <c r="B107" s="15" t="s">
        <v>281</v>
      </c>
      <c r="C107" s="103" t="s">
        <v>1402</v>
      </c>
      <c r="D107" s="80" t="s">
        <v>18</v>
      </c>
      <c r="E107" s="54">
        <v>2</v>
      </c>
      <c r="F107" s="127"/>
      <c r="G107" s="35">
        <f t="shared" si="1"/>
        <v>0</v>
      </c>
      <c r="H107" s="16"/>
      <c r="I107" s="16"/>
    </row>
    <row r="108" spans="1:9" s="17" customFormat="1" ht="30">
      <c r="A108" s="25" t="s">
        <v>767</v>
      </c>
      <c r="B108" s="15" t="s">
        <v>281</v>
      </c>
      <c r="C108" s="103" t="s">
        <v>1401</v>
      </c>
      <c r="D108" s="80" t="s">
        <v>18</v>
      </c>
      <c r="E108" s="54">
        <v>1</v>
      </c>
      <c r="F108" s="127"/>
      <c r="G108" s="35">
        <f aca="true" t="shared" si="2" ref="G108:G122">ROUND(E108*F108,2)</f>
        <v>0</v>
      </c>
      <c r="H108" s="16"/>
      <c r="I108" s="16"/>
    </row>
    <row r="109" spans="1:9" s="17" customFormat="1" ht="30">
      <c r="A109" s="25" t="s">
        <v>768</v>
      </c>
      <c r="B109" s="15" t="s">
        <v>281</v>
      </c>
      <c r="C109" s="103" t="s">
        <v>1403</v>
      </c>
      <c r="D109" s="80" t="s">
        <v>18</v>
      </c>
      <c r="E109" s="54">
        <v>4</v>
      </c>
      <c r="F109" s="127"/>
      <c r="G109" s="35">
        <f t="shared" si="2"/>
        <v>0</v>
      </c>
      <c r="H109" s="16"/>
      <c r="I109" s="16"/>
    </row>
    <row r="110" spans="1:9" s="17" customFormat="1" ht="30">
      <c r="A110" s="25" t="s">
        <v>769</v>
      </c>
      <c r="B110" s="15" t="s">
        <v>281</v>
      </c>
      <c r="C110" s="103" t="s">
        <v>1404</v>
      </c>
      <c r="D110" s="80" t="s">
        <v>18</v>
      </c>
      <c r="E110" s="54">
        <v>4</v>
      </c>
      <c r="F110" s="127"/>
      <c r="G110" s="35">
        <f t="shared" si="2"/>
        <v>0</v>
      </c>
      <c r="H110" s="16"/>
      <c r="I110" s="16"/>
    </row>
    <row r="111" spans="1:9" s="17" customFormat="1" ht="30">
      <c r="A111" s="25" t="s">
        <v>770</v>
      </c>
      <c r="B111" s="15" t="s">
        <v>281</v>
      </c>
      <c r="C111" s="103" t="s">
        <v>1405</v>
      </c>
      <c r="D111" s="80" t="s">
        <v>18</v>
      </c>
      <c r="E111" s="54">
        <v>1</v>
      </c>
      <c r="F111" s="127"/>
      <c r="G111" s="35">
        <f t="shared" si="2"/>
        <v>0</v>
      </c>
      <c r="H111" s="16"/>
      <c r="I111" s="16"/>
    </row>
    <row r="112" spans="1:9" s="17" customFormat="1" ht="30">
      <c r="A112" s="25" t="s">
        <v>771</v>
      </c>
      <c r="B112" s="15" t="s">
        <v>281</v>
      </c>
      <c r="C112" s="103" t="s">
        <v>1406</v>
      </c>
      <c r="D112" s="80" t="s">
        <v>18</v>
      </c>
      <c r="E112" s="54">
        <v>1</v>
      </c>
      <c r="F112" s="127"/>
      <c r="G112" s="35">
        <f t="shared" si="2"/>
        <v>0</v>
      </c>
      <c r="H112" s="16"/>
      <c r="I112" s="16"/>
    </row>
    <row r="113" spans="1:9" s="17" customFormat="1" ht="30">
      <c r="A113" s="25" t="s">
        <v>772</v>
      </c>
      <c r="B113" s="15" t="s">
        <v>281</v>
      </c>
      <c r="C113" s="103" t="s">
        <v>1401</v>
      </c>
      <c r="D113" s="80" t="s">
        <v>18</v>
      </c>
      <c r="E113" s="54">
        <v>3</v>
      </c>
      <c r="F113" s="127"/>
      <c r="G113" s="35">
        <f t="shared" si="2"/>
        <v>0</v>
      </c>
      <c r="H113" s="16"/>
      <c r="I113" s="16"/>
    </row>
    <row r="114" spans="1:9" s="17" customFormat="1" ht="30">
      <c r="A114" s="25" t="s">
        <v>773</v>
      </c>
      <c r="B114" s="15" t="s">
        <v>281</v>
      </c>
      <c r="C114" s="103" t="s">
        <v>1407</v>
      </c>
      <c r="D114" s="80" t="s">
        <v>18</v>
      </c>
      <c r="E114" s="54">
        <v>2</v>
      </c>
      <c r="F114" s="127"/>
      <c r="G114" s="35">
        <f t="shared" si="2"/>
        <v>0</v>
      </c>
      <c r="H114" s="16"/>
      <c r="I114" s="16"/>
    </row>
    <row r="115" spans="1:9" s="17" customFormat="1" ht="40.5">
      <c r="A115" s="25" t="s">
        <v>774</v>
      </c>
      <c r="B115" s="15" t="s">
        <v>281</v>
      </c>
      <c r="C115" s="103" t="s">
        <v>1408</v>
      </c>
      <c r="D115" s="80" t="s">
        <v>18</v>
      </c>
      <c r="E115" s="54">
        <v>1</v>
      </c>
      <c r="F115" s="127"/>
      <c r="G115" s="35">
        <f t="shared" si="2"/>
        <v>0</v>
      </c>
      <c r="H115" s="16"/>
      <c r="I115" s="16"/>
    </row>
    <row r="116" spans="1:9" s="17" customFormat="1" ht="30">
      <c r="A116" s="25" t="s">
        <v>775</v>
      </c>
      <c r="B116" s="15" t="s">
        <v>281</v>
      </c>
      <c r="C116" s="103" t="s">
        <v>1409</v>
      </c>
      <c r="D116" s="80" t="s">
        <v>18</v>
      </c>
      <c r="E116" s="54">
        <v>1</v>
      </c>
      <c r="F116" s="127"/>
      <c r="G116" s="35">
        <f t="shared" si="2"/>
        <v>0</v>
      </c>
      <c r="H116" s="16"/>
      <c r="I116" s="16"/>
    </row>
    <row r="117" spans="1:9" s="17" customFormat="1" ht="30">
      <c r="A117" s="25" t="s">
        <v>776</v>
      </c>
      <c r="B117" s="15" t="s">
        <v>281</v>
      </c>
      <c r="C117" s="103" t="s">
        <v>1410</v>
      </c>
      <c r="D117" s="80" t="s">
        <v>18</v>
      </c>
      <c r="E117" s="54">
        <v>1</v>
      </c>
      <c r="F117" s="127"/>
      <c r="G117" s="35">
        <f t="shared" si="2"/>
        <v>0</v>
      </c>
      <c r="H117" s="16"/>
      <c r="I117" s="16"/>
    </row>
    <row r="118" spans="1:9" s="17" customFormat="1" ht="30">
      <c r="A118" s="25" t="s">
        <v>777</v>
      </c>
      <c r="B118" s="15" t="s">
        <v>281</v>
      </c>
      <c r="C118" s="103" t="s">
        <v>1411</v>
      </c>
      <c r="D118" s="80" t="s">
        <v>18</v>
      </c>
      <c r="E118" s="54">
        <v>1</v>
      </c>
      <c r="F118" s="127"/>
      <c r="G118" s="35">
        <f t="shared" si="2"/>
        <v>0</v>
      </c>
      <c r="H118" s="16"/>
      <c r="I118" s="16"/>
    </row>
    <row r="119" spans="1:9" s="17" customFormat="1" ht="30">
      <c r="A119" s="25" t="s">
        <v>778</v>
      </c>
      <c r="B119" s="15" t="s">
        <v>281</v>
      </c>
      <c r="C119" s="103" t="s">
        <v>1412</v>
      </c>
      <c r="D119" s="80" t="s">
        <v>18</v>
      </c>
      <c r="E119" s="54">
        <v>1</v>
      </c>
      <c r="F119" s="127"/>
      <c r="G119" s="35">
        <f t="shared" si="2"/>
        <v>0</v>
      </c>
      <c r="H119" s="16"/>
      <c r="I119" s="16"/>
    </row>
    <row r="120" spans="1:9" s="17" customFormat="1" ht="30">
      <c r="A120" s="25" t="s">
        <v>779</v>
      </c>
      <c r="B120" s="15" t="s">
        <v>281</v>
      </c>
      <c r="C120" s="103" t="s">
        <v>1413</v>
      </c>
      <c r="D120" s="80" t="s">
        <v>18</v>
      </c>
      <c r="E120" s="54">
        <v>5</v>
      </c>
      <c r="F120" s="127"/>
      <c r="G120" s="35">
        <f t="shared" si="2"/>
        <v>0</v>
      </c>
      <c r="H120" s="16"/>
      <c r="I120" s="16"/>
    </row>
    <row r="121" spans="1:9" s="17" customFormat="1" ht="30">
      <c r="A121" s="25" t="s">
        <v>780</v>
      </c>
      <c r="B121" s="15" t="s">
        <v>281</v>
      </c>
      <c r="C121" s="103" t="s">
        <v>1414</v>
      </c>
      <c r="D121" s="80" t="s">
        <v>18</v>
      </c>
      <c r="E121" s="54">
        <v>5</v>
      </c>
      <c r="F121" s="127"/>
      <c r="G121" s="35">
        <f t="shared" si="2"/>
        <v>0</v>
      </c>
      <c r="H121" s="16"/>
      <c r="I121" s="16"/>
    </row>
    <row r="122" spans="1:9" s="17" customFormat="1" ht="30">
      <c r="A122" s="25" t="s">
        <v>781</v>
      </c>
      <c r="B122" s="15" t="s">
        <v>281</v>
      </c>
      <c r="C122" s="103" t="s">
        <v>1374</v>
      </c>
      <c r="D122" s="80" t="s">
        <v>24</v>
      </c>
      <c r="E122" s="54">
        <v>500</v>
      </c>
      <c r="F122" s="127"/>
      <c r="G122" s="35">
        <f t="shared" si="2"/>
        <v>0</v>
      </c>
      <c r="H122" s="16"/>
      <c r="I122" s="16"/>
    </row>
    <row r="123" spans="1:9" s="17" customFormat="1" ht="14.25" thickBot="1">
      <c r="A123" s="163" t="s">
        <v>16</v>
      </c>
      <c r="B123" s="164"/>
      <c r="C123" s="164"/>
      <c r="D123" s="164"/>
      <c r="E123" s="164"/>
      <c r="F123" s="146"/>
      <c r="G123" s="37">
        <f>SUM(G97:G122)</f>
        <v>0</v>
      </c>
      <c r="H123" s="16"/>
      <c r="I123" s="16"/>
    </row>
    <row r="124" spans="1:9" s="17" customFormat="1" ht="9.75">
      <c r="A124" s="48">
        <v>8</v>
      </c>
      <c r="B124" s="32"/>
      <c r="C124" s="112" t="s">
        <v>782</v>
      </c>
      <c r="D124" s="78"/>
      <c r="E124" s="69"/>
      <c r="F124" s="136"/>
      <c r="G124" s="44"/>
      <c r="H124" s="16"/>
      <c r="I124" s="16"/>
    </row>
    <row r="125" spans="1:9" s="17" customFormat="1" ht="30">
      <c r="A125" s="25" t="s">
        <v>783</v>
      </c>
      <c r="B125" s="15" t="s">
        <v>281</v>
      </c>
      <c r="C125" s="103" t="s">
        <v>1392</v>
      </c>
      <c r="D125" s="80" t="s">
        <v>18</v>
      </c>
      <c r="E125" s="54">
        <v>6</v>
      </c>
      <c r="F125" s="127"/>
      <c r="G125" s="35">
        <f aca="true" t="shared" si="3" ref="G125:G150">ROUND(E125*F125,2)</f>
        <v>0</v>
      </c>
      <c r="H125" s="16"/>
      <c r="I125" s="16"/>
    </row>
    <row r="126" spans="1:9" s="17" customFormat="1" ht="30">
      <c r="A126" s="25" t="s">
        <v>784</v>
      </c>
      <c r="B126" s="15" t="s">
        <v>281</v>
      </c>
      <c r="C126" s="103" t="s">
        <v>1393</v>
      </c>
      <c r="D126" s="80" t="s">
        <v>18</v>
      </c>
      <c r="E126" s="54">
        <v>1</v>
      </c>
      <c r="F126" s="127"/>
      <c r="G126" s="35">
        <f t="shared" si="3"/>
        <v>0</v>
      </c>
      <c r="H126" s="16"/>
      <c r="I126" s="16"/>
    </row>
    <row r="127" spans="1:9" s="17" customFormat="1" ht="30">
      <c r="A127" s="25" t="s">
        <v>785</v>
      </c>
      <c r="B127" s="15" t="s">
        <v>281</v>
      </c>
      <c r="C127" s="103" t="s">
        <v>1394</v>
      </c>
      <c r="D127" s="80" t="s">
        <v>18</v>
      </c>
      <c r="E127" s="54">
        <v>19</v>
      </c>
      <c r="F127" s="127"/>
      <c r="G127" s="35">
        <f t="shared" si="3"/>
        <v>0</v>
      </c>
      <c r="H127" s="16"/>
      <c r="I127" s="16"/>
    </row>
    <row r="128" spans="1:9" s="17" customFormat="1" ht="40.5">
      <c r="A128" s="25" t="s">
        <v>786</v>
      </c>
      <c r="B128" s="15" t="s">
        <v>281</v>
      </c>
      <c r="C128" s="103" t="s">
        <v>1395</v>
      </c>
      <c r="D128" s="80" t="s">
        <v>18</v>
      </c>
      <c r="E128" s="54">
        <v>2</v>
      </c>
      <c r="F128" s="127"/>
      <c r="G128" s="35">
        <f t="shared" si="3"/>
        <v>0</v>
      </c>
      <c r="H128" s="16"/>
      <c r="I128" s="16"/>
    </row>
    <row r="129" spans="1:9" s="17" customFormat="1" ht="30">
      <c r="A129" s="25" t="s">
        <v>787</v>
      </c>
      <c r="B129" s="15" t="s">
        <v>281</v>
      </c>
      <c r="C129" s="103" t="s">
        <v>1396</v>
      </c>
      <c r="D129" s="80" t="s">
        <v>18</v>
      </c>
      <c r="E129" s="54">
        <v>19</v>
      </c>
      <c r="F129" s="127"/>
      <c r="G129" s="35">
        <f t="shared" si="3"/>
        <v>0</v>
      </c>
      <c r="H129" s="16"/>
      <c r="I129" s="16"/>
    </row>
    <row r="130" spans="1:9" s="17" customFormat="1" ht="30">
      <c r="A130" s="25" t="s">
        <v>788</v>
      </c>
      <c r="B130" s="15" t="s">
        <v>281</v>
      </c>
      <c r="C130" s="103" t="s">
        <v>1397</v>
      </c>
      <c r="D130" s="80" t="s">
        <v>18</v>
      </c>
      <c r="E130" s="54">
        <v>3</v>
      </c>
      <c r="F130" s="127"/>
      <c r="G130" s="35">
        <f t="shared" si="3"/>
        <v>0</v>
      </c>
      <c r="H130" s="16"/>
      <c r="I130" s="16"/>
    </row>
    <row r="131" spans="1:9" s="17" customFormat="1" ht="30">
      <c r="A131" s="25" t="s">
        <v>789</v>
      </c>
      <c r="B131" s="15" t="s">
        <v>281</v>
      </c>
      <c r="C131" s="103" t="s">
        <v>1398</v>
      </c>
      <c r="D131" s="80" t="s">
        <v>18</v>
      </c>
      <c r="E131" s="54">
        <v>2</v>
      </c>
      <c r="F131" s="127"/>
      <c r="G131" s="35">
        <f t="shared" si="3"/>
        <v>0</v>
      </c>
      <c r="H131" s="16"/>
      <c r="I131" s="16"/>
    </row>
    <row r="132" spans="1:9" s="17" customFormat="1" ht="30">
      <c r="A132" s="25" t="s">
        <v>790</v>
      </c>
      <c r="B132" s="15" t="s">
        <v>281</v>
      </c>
      <c r="C132" s="103" t="s">
        <v>1399</v>
      </c>
      <c r="D132" s="80" t="s">
        <v>18</v>
      </c>
      <c r="E132" s="54">
        <v>2</v>
      </c>
      <c r="F132" s="127"/>
      <c r="G132" s="35">
        <f t="shared" si="3"/>
        <v>0</v>
      </c>
      <c r="H132" s="16"/>
      <c r="I132" s="16"/>
    </row>
    <row r="133" spans="1:9" s="17" customFormat="1" ht="30">
      <c r="A133" s="25" t="s">
        <v>791</v>
      </c>
      <c r="B133" s="15" t="s">
        <v>281</v>
      </c>
      <c r="C133" s="103" t="s">
        <v>1400</v>
      </c>
      <c r="D133" s="80" t="s">
        <v>18</v>
      </c>
      <c r="E133" s="54">
        <v>1</v>
      </c>
      <c r="F133" s="127"/>
      <c r="G133" s="35">
        <f t="shared" si="3"/>
        <v>0</v>
      </c>
      <c r="H133" s="16"/>
      <c r="I133" s="16"/>
    </row>
    <row r="134" spans="1:9" s="17" customFormat="1" ht="30">
      <c r="A134" s="25" t="s">
        <v>792</v>
      </c>
      <c r="B134" s="15" t="s">
        <v>281</v>
      </c>
      <c r="C134" s="103" t="s">
        <v>1401</v>
      </c>
      <c r="D134" s="80" t="s">
        <v>18</v>
      </c>
      <c r="E134" s="54">
        <v>3</v>
      </c>
      <c r="F134" s="127"/>
      <c r="G134" s="35">
        <f t="shared" si="3"/>
        <v>0</v>
      </c>
      <c r="H134" s="16"/>
      <c r="I134" s="16"/>
    </row>
    <row r="135" spans="1:9" s="17" customFormat="1" ht="30">
      <c r="A135" s="25" t="s">
        <v>793</v>
      </c>
      <c r="B135" s="15" t="s">
        <v>281</v>
      </c>
      <c r="C135" s="103" t="s">
        <v>1402</v>
      </c>
      <c r="D135" s="80" t="s">
        <v>18</v>
      </c>
      <c r="E135" s="54">
        <v>2</v>
      </c>
      <c r="F135" s="127"/>
      <c r="G135" s="35">
        <f t="shared" si="3"/>
        <v>0</v>
      </c>
      <c r="H135" s="16"/>
      <c r="I135" s="16"/>
    </row>
    <row r="136" spans="1:9" s="17" customFormat="1" ht="30">
      <c r="A136" s="25" t="s">
        <v>794</v>
      </c>
      <c r="B136" s="15" t="s">
        <v>281</v>
      </c>
      <c r="C136" s="103" t="s">
        <v>1401</v>
      </c>
      <c r="D136" s="80" t="s">
        <v>18</v>
      </c>
      <c r="E136" s="54">
        <v>1</v>
      </c>
      <c r="F136" s="127"/>
      <c r="G136" s="35">
        <f t="shared" si="3"/>
        <v>0</v>
      </c>
      <c r="H136" s="16"/>
      <c r="I136" s="16"/>
    </row>
    <row r="137" spans="1:9" s="17" customFormat="1" ht="30">
      <c r="A137" s="25" t="s">
        <v>795</v>
      </c>
      <c r="B137" s="15" t="s">
        <v>281</v>
      </c>
      <c r="C137" s="103" t="s">
        <v>1403</v>
      </c>
      <c r="D137" s="80" t="s">
        <v>18</v>
      </c>
      <c r="E137" s="54">
        <v>4</v>
      </c>
      <c r="F137" s="127"/>
      <c r="G137" s="35">
        <f t="shared" si="3"/>
        <v>0</v>
      </c>
      <c r="H137" s="16"/>
      <c r="I137" s="16"/>
    </row>
    <row r="138" spans="1:9" s="17" customFormat="1" ht="30">
      <c r="A138" s="25" t="s">
        <v>796</v>
      </c>
      <c r="B138" s="15" t="s">
        <v>281</v>
      </c>
      <c r="C138" s="103" t="s">
        <v>1404</v>
      </c>
      <c r="D138" s="80" t="s">
        <v>18</v>
      </c>
      <c r="E138" s="54">
        <v>4</v>
      </c>
      <c r="F138" s="127"/>
      <c r="G138" s="35">
        <f t="shared" si="3"/>
        <v>0</v>
      </c>
      <c r="H138" s="16"/>
      <c r="I138" s="16"/>
    </row>
    <row r="139" spans="1:9" s="17" customFormat="1" ht="30">
      <c r="A139" s="25" t="s">
        <v>797</v>
      </c>
      <c r="B139" s="15" t="s">
        <v>281</v>
      </c>
      <c r="C139" s="103" t="s">
        <v>1405</v>
      </c>
      <c r="D139" s="80" t="s">
        <v>18</v>
      </c>
      <c r="E139" s="54">
        <v>1</v>
      </c>
      <c r="F139" s="127"/>
      <c r="G139" s="35">
        <f t="shared" si="3"/>
        <v>0</v>
      </c>
      <c r="H139" s="16"/>
      <c r="I139" s="16"/>
    </row>
    <row r="140" spans="1:9" s="17" customFormat="1" ht="30">
      <c r="A140" s="25" t="s">
        <v>798</v>
      </c>
      <c r="B140" s="15" t="s">
        <v>281</v>
      </c>
      <c r="C140" s="103" t="s">
        <v>1406</v>
      </c>
      <c r="D140" s="80" t="s">
        <v>18</v>
      </c>
      <c r="E140" s="54">
        <v>1</v>
      </c>
      <c r="F140" s="127"/>
      <c r="G140" s="35">
        <f t="shared" si="3"/>
        <v>0</v>
      </c>
      <c r="H140" s="16"/>
      <c r="I140" s="16"/>
    </row>
    <row r="141" spans="1:9" s="17" customFormat="1" ht="30">
      <c r="A141" s="25" t="s">
        <v>799</v>
      </c>
      <c r="B141" s="15" t="s">
        <v>281</v>
      </c>
      <c r="C141" s="103" t="s">
        <v>1401</v>
      </c>
      <c r="D141" s="80" t="s">
        <v>18</v>
      </c>
      <c r="E141" s="54">
        <v>3</v>
      </c>
      <c r="F141" s="127"/>
      <c r="G141" s="35">
        <f t="shared" si="3"/>
        <v>0</v>
      </c>
      <c r="H141" s="16"/>
      <c r="I141" s="16"/>
    </row>
    <row r="142" spans="1:9" s="17" customFormat="1" ht="30">
      <c r="A142" s="25" t="s">
        <v>800</v>
      </c>
      <c r="B142" s="15" t="s">
        <v>281</v>
      </c>
      <c r="C142" s="103" t="s">
        <v>1407</v>
      </c>
      <c r="D142" s="80" t="s">
        <v>18</v>
      </c>
      <c r="E142" s="54">
        <v>2</v>
      </c>
      <c r="F142" s="127"/>
      <c r="G142" s="35">
        <f t="shared" si="3"/>
        <v>0</v>
      </c>
      <c r="H142" s="16"/>
      <c r="I142" s="16"/>
    </row>
    <row r="143" spans="1:9" s="17" customFormat="1" ht="40.5">
      <c r="A143" s="25" t="s">
        <v>801</v>
      </c>
      <c r="B143" s="15" t="s">
        <v>281</v>
      </c>
      <c r="C143" s="103" t="s">
        <v>1408</v>
      </c>
      <c r="D143" s="80" t="s">
        <v>18</v>
      </c>
      <c r="E143" s="54">
        <v>1</v>
      </c>
      <c r="F143" s="127"/>
      <c r="G143" s="35">
        <f t="shared" si="3"/>
        <v>0</v>
      </c>
      <c r="H143" s="16"/>
      <c r="I143" s="16"/>
    </row>
    <row r="144" spans="1:9" s="17" customFormat="1" ht="30">
      <c r="A144" s="25" t="s">
        <v>802</v>
      </c>
      <c r="B144" s="15" t="s">
        <v>281</v>
      </c>
      <c r="C144" s="103" t="s">
        <v>1409</v>
      </c>
      <c r="D144" s="80" t="s">
        <v>18</v>
      </c>
      <c r="E144" s="54">
        <v>1</v>
      </c>
      <c r="F144" s="127"/>
      <c r="G144" s="35">
        <f t="shared" si="3"/>
        <v>0</v>
      </c>
      <c r="H144" s="16"/>
      <c r="I144" s="16"/>
    </row>
    <row r="145" spans="1:9" s="17" customFormat="1" ht="30">
      <c r="A145" s="25" t="s">
        <v>803</v>
      </c>
      <c r="B145" s="15" t="s">
        <v>281</v>
      </c>
      <c r="C145" s="103" t="s">
        <v>1410</v>
      </c>
      <c r="D145" s="80" t="s">
        <v>18</v>
      </c>
      <c r="E145" s="54">
        <v>1</v>
      </c>
      <c r="F145" s="127"/>
      <c r="G145" s="35">
        <f t="shared" si="3"/>
        <v>0</v>
      </c>
      <c r="H145" s="16"/>
      <c r="I145" s="16"/>
    </row>
    <row r="146" spans="1:9" s="17" customFormat="1" ht="30">
      <c r="A146" s="25" t="s">
        <v>804</v>
      </c>
      <c r="B146" s="15" t="s">
        <v>281</v>
      </c>
      <c r="C146" s="103" t="s">
        <v>1411</v>
      </c>
      <c r="D146" s="80" t="s">
        <v>18</v>
      </c>
      <c r="E146" s="54">
        <v>1</v>
      </c>
      <c r="F146" s="127"/>
      <c r="G146" s="35">
        <f t="shared" si="3"/>
        <v>0</v>
      </c>
      <c r="H146" s="16"/>
      <c r="I146" s="16"/>
    </row>
    <row r="147" spans="1:9" s="17" customFormat="1" ht="30">
      <c r="A147" s="25" t="s">
        <v>805</v>
      </c>
      <c r="B147" s="15" t="s">
        <v>281</v>
      </c>
      <c r="C147" s="103" t="s">
        <v>1412</v>
      </c>
      <c r="D147" s="80" t="s">
        <v>18</v>
      </c>
      <c r="E147" s="54">
        <v>1</v>
      </c>
      <c r="F147" s="127"/>
      <c r="G147" s="35">
        <f t="shared" si="3"/>
        <v>0</v>
      </c>
      <c r="H147" s="16"/>
      <c r="I147" s="16"/>
    </row>
    <row r="148" spans="1:9" s="17" customFormat="1" ht="30">
      <c r="A148" s="25" t="s">
        <v>806</v>
      </c>
      <c r="B148" s="15" t="s">
        <v>281</v>
      </c>
      <c r="C148" s="103" t="s">
        <v>1413</v>
      </c>
      <c r="D148" s="80" t="s">
        <v>18</v>
      </c>
      <c r="E148" s="54">
        <v>5</v>
      </c>
      <c r="F148" s="127"/>
      <c r="G148" s="35">
        <f t="shared" si="3"/>
        <v>0</v>
      </c>
      <c r="H148" s="16"/>
      <c r="I148" s="16"/>
    </row>
    <row r="149" spans="1:9" s="17" customFormat="1" ht="30">
      <c r="A149" s="25" t="s">
        <v>807</v>
      </c>
      <c r="B149" s="15" t="s">
        <v>281</v>
      </c>
      <c r="C149" s="103" t="s">
        <v>1414</v>
      </c>
      <c r="D149" s="80" t="s">
        <v>18</v>
      </c>
      <c r="E149" s="54">
        <v>5</v>
      </c>
      <c r="F149" s="127"/>
      <c r="G149" s="35">
        <f t="shared" si="3"/>
        <v>0</v>
      </c>
      <c r="H149" s="16"/>
      <c r="I149" s="16"/>
    </row>
    <row r="150" spans="1:9" s="17" customFormat="1" ht="30">
      <c r="A150" s="25" t="s">
        <v>808</v>
      </c>
      <c r="B150" s="15" t="s">
        <v>281</v>
      </c>
      <c r="C150" s="103" t="s">
        <v>1374</v>
      </c>
      <c r="D150" s="80" t="s">
        <v>24</v>
      </c>
      <c r="E150" s="54">
        <v>500</v>
      </c>
      <c r="F150" s="127"/>
      <c r="G150" s="35">
        <f t="shared" si="3"/>
        <v>0</v>
      </c>
      <c r="H150" s="16"/>
      <c r="I150" s="16"/>
    </row>
    <row r="151" spans="1:9" s="17" customFormat="1" ht="14.25" thickBot="1">
      <c r="A151" s="163" t="s">
        <v>16</v>
      </c>
      <c r="B151" s="164"/>
      <c r="C151" s="164"/>
      <c r="D151" s="164"/>
      <c r="E151" s="164"/>
      <c r="F151" s="146"/>
      <c r="G151" s="37">
        <f>SUM(G125:G150)</f>
        <v>0</v>
      </c>
      <c r="H151" s="16"/>
      <c r="I151" s="16"/>
    </row>
    <row r="152" spans="1:9" s="17" customFormat="1" ht="9.75">
      <c r="A152" s="48">
        <v>9</v>
      </c>
      <c r="B152" s="32"/>
      <c r="C152" s="112" t="s">
        <v>809</v>
      </c>
      <c r="D152" s="78"/>
      <c r="E152" s="69"/>
      <c r="F152" s="136"/>
      <c r="G152" s="44"/>
      <c r="H152" s="16"/>
      <c r="I152" s="16"/>
    </row>
    <row r="153" spans="1:9" s="17" customFormat="1" ht="30">
      <c r="A153" s="25" t="s">
        <v>810</v>
      </c>
      <c r="B153" s="15" t="s">
        <v>281</v>
      </c>
      <c r="C153" s="103" t="s">
        <v>1405</v>
      </c>
      <c r="D153" s="80" t="s">
        <v>18</v>
      </c>
      <c r="E153" s="54">
        <v>1</v>
      </c>
      <c r="F153" s="127"/>
      <c r="G153" s="35">
        <f>ROUND(E153*F153,2)</f>
        <v>0</v>
      </c>
      <c r="H153" s="16"/>
      <c r="I153" s="16"/>
    </row>
    <row r="154" spans="1:9" s="17" customFormat="1" ht="30">
      <c r="A154" s="25" t="s">
        <v>811</v>
      </c>
      <c r="B154" s="15" t="s">
        <v>281</v>
      </c>
      <c r="C154" s="103" t="s">
        <v>1415</v>
      </c>
      <c r="D154" s="80" t="s">
        <v>18</v>
      </c>
      <c r="E154" s="54">
        <v>1</v>
      </c>
      <c r="F154" s="127"/>
      <c r="G154" s="35">
        <f>ROUND(E154*F154,2)</f>
        <v>0</v>
      </c>
      <c r="H154" s="16"/>
      <c r="I154" s="16"/>
    </row>
    <row r="155" spans="1:9" s="17" customFormat="1" ht="30">
      <c r="A155" s="25" t="s">
        <v>812</v>
      </c>
      <c r="B155" s="15" t="s">
        <v>281</v>
      </c>
      <c r="C155" s="103" t="s">
        <v>1374</v>
      </c>
      <c r="D155" s="80" t="s">
        <v>24</v>
      </c>
      <c r="E155" s="54">
        <v>1</v>
      </c>
      <c r="F155" s="127"/>
      <c r="G155" s="35">
        <f>ROUND(E155*F155,2)</f>
        <v>0</v>
      </c>
      <c r="H155" s="16"/>
      <c r="I155" s="16"/>
    </row>
    <row r="156" spans="1:9" s="17" customFormat="1" ht="14.25" thickBot="1">
      <c r="A156" s="163" t="s">
        <v>16</v>
      </c>
      <c r="B156" s="164"/>
      <c r="C156" s="164"/>
      <c r="D156" s="164"/>
      <c r="E156" s="164"/>
      <c r="F156" s="146"/>
      <c r="G156" s="37">
        <f>SUM(G153:G155)</f>
        <v>0</v>
      </c>
      <c r="H156" s="16"/>
      <c r="I156" s="16"/>
    </row>
    <row r="157" spans="1:9" s="17" customFormat="1" ht="9.75">
      <c r="A157" s="48">
        <v>10</v>
      </c>
      <c r="B157" s="32"/>
      <c r="C157" s="112" t="s">
        <v>813</v>
      </c>
      <c r="D157" s="78"/>
      <c r="E157" s="69"/>
      <c r="F157" s="136"/>
      <c r="G157" s="44"/>
      <c r="H157" s="16"/>
      <c r="I157" s="16"/>
    </row>
    <row r="158" spans="1:9" s="17" customFormat="1" ht="30">
      <c r="A158" s="25" t="s">
        <v>814</v>
      </c>
      <c r="B158" s="15" t="s">
        <v>281</v>
      </c>
      <c r="C158" s="103" t="s">
        <v>1415</v>
      </c>
      <c r="D158" s="80" t="s">
        <v>18</v>
      </c>
      <c r="E158" s="54">
        <v>1</v>
      </c>
      <c r="F158" s="127"/>
      <c r="G158" s="35">
        <f>ROUND(E158*F158,2)</f>
        <v>0</v>
      </c>
      <c r="H158" s="16"/>
      <c r="I158" s="16"/>
    </row>
    <row r="159" spans="1:9" s="17" customFormat="1" ht="14.25" thickBot="1">
      <c r="A159" s="163" t="s">
        <v>16</v>
      </c>
      <c r="B159" s="164"/>
      <c r="C159" s="164"/>
      <c r="D159" s="164"/>
      <c r="E159" s="164"/>
      <c r="F159" s="146"/>
      <c r="G159" s="37">
        <f>SUM(G158)</f>
        <v>0</v>
      </c>
      <c r="H159" s="16"/>
      <c r="I159" s="16"/>
    </row>
    <row r="160" spans="1:9" s="17" customFormat="1" ht="9.75">
      <c r="A160" s="48">
        <v>11</v>
      </c>
      <c r="B160" s="32"/>
      <c r="C160" s="112" t="s">
        <v>815</v>
      </c>
      <c r="D160" s="78"/>
      <c r="E160" s="69"/>
      <c r="F160" s="136"/>
      <c r="G160" s="44"/>
      <c r="H160" s="16"/>
      <c r="I160" s="16"/>
    </row>
    <row r="161" spans="1:9" s="17" customFormat="1" ht="30">
      <c r="A161" s="25" t="s">
        <v>816</v>
      </c>
      <c r="B161" s="15" t="s">
        <v>281</v>
      </c>
      <c r="C161" s="103" t="s">
        <v>1415</v>
      </c>
      <c r="D161" s="80" t="s">
        <v>18</v>
      </c>
      <c r="E161" s="54">
        <v>1</v>
      </c>
      <c r="F161" s="127"/>
      <c r="G161" s="35">
        <f>ROUND(E161*F161,2)</f>
        <v>0</v>
      </c>
      <c r="H161" s="16"/>
      <c r="I161" s="16"/>
    </row>
    <row r="162" spans="1:9" s="17" customFormat="1" ht="14.25" thickBot="1">
      <c r="A162" s="163" t="s">
        <v>16</v>
      </c>
      <c r="B162" s="164"/>
      <c r="C162" s="164"/>
      <c r="D162" s="164"/>
      <c r="E162" s="164"/>
      <c r="F162" s="146"/>
      <c r="G162" s="37">
        <f>SUM(G161)</f>
        <v>0</v>
      </c>
      <c r="H162" s="16"/>
      <c r="I162" s="16"/>
    </row>
    <row r="163" spans="1:9" s="17" customFormat="1" ht="9.75">
      <c r="A163" s="48">
        <v>12</v>
      </c>
      <c r="B163" s="32"/>
      <c r="C163" s="112" t="s">
        <v>818</v>
      </c>
      <c r="D163" s="78"/>
      <c r="E163" s="69"/>
      <c r="F163" s="136"/>
      <c r="G163" s="44"/>
      <c r="H163" s="16"/>
      <c r="I163" s="16"/>
    </row>
    <row r="164" spans="1:9" s="17" customFormat="1" ht="30">
      <c r="A164" s="25" t="s">
        <v>817</v>
      </c>
      <c r="B164" s="15" t="s">
        <v>281</v>
      </c>
      <c r="C164" s="103" t="s">
        <v>1415</v>
      </c>
      <c r="D164" s="80" t="s">
        <v>18</v>
      </c>
      <c r="E164" s="54">
        <v>1</v>
      </c>
      <c r="F164" s="127"/>
      <c r="G164" s="35">
        <f>ROUND(E164*F164,2)</f>
        <v>0</v>
      </c>
      <c r="H164" s="16"/>
      <c r="I164" s="16"/>
    </row>
    <row r="165" spans="1:9" s="17" customFormat="1" ht="14.25" thickBot="1">
      <c r="A165" s="163" t="s">
        <v>16</v>
      </c>
      <c r="B165" s="164"/>
      <c r="C165" s="164"/>
      <c r="D165" s="164"/>
      <c r="E165" s="164"/>
      <c r="F165" s="146"/>
      <c r="G165" s="37">
        <f>SUM(G164)</f>
        <v>0</v>
      </c>
      <c r="H165" s="16"/>
      <c r="I165" s="16"/>
    </row>
    <row r="166" spans="1:9" s="17" customFormat="1" ht="9.75">
      <c r="A166" s="48">
        <v>13</v>
      </c>
      <c r="B166" s="32"/>
      <c r="C166" s="112" t="s">
        <v>819</v>
      </c>
      <c r="D166" s="78"/>
      <c r="E166" s="69"/>
      <c r="F166" s="136"/>
      <c r="G166" s="44"/>
      <c r="H166" s="16"/>
      <c r="I166" s="16"/>
    </row>
    <row r="167" spans="1:9" s="17" customFormat="1" ht="30">
      <c r="A167" s="25" t="s">
        <v>820</v>
      </c>
      <c r="B167" s="15" t="s">
        <v>281</v>
      </c>
      <c r="C167" s="103" t="s">
        <v>1415</v>
      </c>
      <c r="D167" s="80" t="s">
        <v>18</v>
      </c>
      <c r="E167" s="54">
        <v>1</v>
      </c>
      <c r="F167" s="127"/>
      <c r="G167" s="35">
        <f>ROUND(E167*F167,2)</f>
        <v>0</v>
      </c>
      <c r="H167" s="16"/>
      <c r="I167" s="16"/>
    </row>
    <row r="168" spans="1:9" s="17" customFormat="1" ht="14.25" thickBot="1">
      <c r="A168" s="163" t="s">
        <v>16</v>
      </c>
      <c r="B168" s="164"/>
      <c r="C168" s="164"/>
      <c r="D168" s="164"/>
      <c r="E168" s="164"/>
      <c r="F168" s="146"/>
      <c r="G168" s="37">
        <f>SUM(G167)</f>
        <v>0</v>
      </c>
      <c r="H168" s="16"/>
      <c r="I168" s="16"/>
    </row>
    <row r="169" spans="1:9" s="17" customFormat="1" ht="9.75">
      <c r="A169" s="48">
        <v>14</v>
      </c>
      <c r="B169" s="32"/>
      <c r="C169" s="112" t="s">
        <v>821</v>
      </c>
      <c r="D169" s="78"/>
      <c r="E169" s="69"/>
      <c r="F169" s="136"/>
      <c r="G169" s="44"/>
      <c r="H169" s="16"/>
      <c r="I169" s="16"/>
    </row>
    <row r="170" spans="1:9" s="17" customFormat="1" ht="30">
      <c r="A170" s="25" t="s">
        <v>822</v>
      </c>
      <c r="B170" s="15" t="s">
        <v>281</v>
      </c>
      <c r="C170" s="103" t="s">
        <v>1416</v>
      </c>
      <c r="D170" s="80" t="s">
        <v>20</v>
      </c>
      <c r="E170" s="54">
        <v>6</v>
      </c>
      <c r="F170" s="127"/>
      <c r="G170" s="35">
        <f>ROUND(E170*F170,2)</f>
        <v>0</v>
      </c>
      <c r="H170" s="16"/>
      <c r="I170" s="16"/>
    </row>
    <row r="171" spans="1:9" s="17" customFormat="1" ht="30">
      <c r="A171" s="25" t="s">
        <v>823</v>
      </c>
      <c r="B171" s="15" t="s">
        <v>281</v>
      </c>
      <c r="C171" s="103" t="s">
        <v>1417</v>
      </c>
      <c r="D171" s="80" t="s">
        <v>20</v>
      </c>
      <c r="E171" s="54">
        <v>5</v>
      </c>
      <c r="F171" s="127"/>
      <c r="G171" s="35">
        <f>ROUND(E171*F171,2)</f>
        <v>0</v>
      </c>
      <c r="H171" s="16"/>
      <c r="I171" s="16"/>
    </row>
    <row r="172" spans="1:9" s="17" customFormat="1" ht="30">
      <c r="A172" s="25" t="s">
        <v>824</v>
      </c>
      <c r="B172" s="15" t="s">
        <v>281</v>
      </c>
      <c r="C172" s="103" t="s">
        <v>1418</v>
      </c>
      <c r="D172" s="80" t="s">
        <v>20</v>
      </c>
      <c r="E172" s="54">
        <v>4</v>
      </c>
      <c r="F172" s="127"/>
      <c r="G172" s="35">
        <f aca="true" t="shared" si="4" ref="G172:G221">ROUND(E172*F172,2)</f>
        <v>0</v>
      </c>
      <c r="H172" s="16"/>
      <c r="I172" s="16"/>
    </row>
    <row r="173" spans="1:9" s="17" customFormat="1" ht="30">
      <c r="A173" s="25" t="s">
        <v>825</v>
      </c>
      <c r="B173" s="15" t="s">
        <v>281</v>
      </c>
      <c r="C173" s="103" t="s">
        <v>1419</v>
      </c>
      <c r="D173" s="80" t="s">
        <v>20</v>
      </c>
      <c r="E173" s="54">
        <v>3</v>
      </c>
      <c r="F173" s="127"/>
      <c r="G173" s="35">
        <f t="shared" si="4"/>
        <v>0</v>
      </c>
      <c r="H173" s="16"/>
      <c r="I173" s="16"/>
    </row>
    <row r="174" spans="1:9" s="17" customFormat="1" ht="30">
      <c r="A174" s="25" t="s">
        <v>826</v>
      </c>
      <c r="B174" s="15" t="s">
        <v>281</v>
      </c>
      <c r="C174" s="103" t="s">
        <v>1420</v>
      </c>
      <c r="D174" s="80" t="s">
        <v>20</v>
      </c>
      <c r="E174" s="54">
        <v>1</v>
      </c>
      <c r="F174" s="127"/>
      <c r="G174" s="35">
        <f t="shared" si="4"/>
        <v>0</v>
      </c>
      <c r="H174" s="16"/>
      <c r="I174" s="16"/>
    </row>
    <row r="175" spans="1:9" s="17" customFormat="1" ht="30">
      <c r="A175" s="25" t="s">
        <v>827</v>
      </c>
      <c r="B175" s="15" t="s">
        <v>281</v>
      </c>
      <c r="C175" s="103" t="s">
        <v>1421</v>
      </c>
      <c r="D175" s="80" t="s">
        <v>18</v>
      </c>
      <c r="E175" s="54">
        <v>5</v>
      </c>
      <c r="F175" s="127"/>
      <c r="G175" s="35">
        <f t="shared" si="4"/>
        <v>0</v>
      </c>
      <c r="H175" s="16"/>
      <c r="I175" s="16"/>
    </row>
    <row r="176" spans="1:9" s="17" customFormat="1" ht="30">
      <c r="A176" s="25" t="s">
        <v>828</v>
      </c>
      <c r="B176" s="15" t="s">
        <v>281</v>
      </c>
      <c r="C176" s="103" t="s">
        <v>1422</v>
      </c>
      <c r="D176" s="80" t="s">
        <v>18</v>
      </c>
      <c r="E176" s="54">
        <v>4</v>
      </c>
      <c r="F176" s="127"/>
      <c r="G176" s="35">
        <f t="shared" si="4"/>
        <v>0</v>
      </c>
      <c r="H176" s="16"/>
      <c r="I176" s="16"/>
    </row>
    <row r="177" spans="1:9" s="17" customFormat="1" ht="40.5">
      <c r="A177" s="25" t="s">
        <v>829</v>
      </c>
      <c r="B177" s="15" t="s">
        <v>281</v>
      </c>
      <c r="C177" s="103" t="s">
        <v>1423</v>
      </c>
      <c r="D177" s="80" t="s">
        <v>18</v>
      </c>
      <c r="E177" s="54">
        <v>18</v>
      </c>
      <c r="F177" s="127"/>
      <c r="G177" s="35">
        <f t="shared" si="4"/>
        <v>0</v>
      </c>
      <c r="H177" s="16"/>
      <c r="I177" s="16"/>
    </row>
    <row r="178" spans="1:9" s="17" customFormat="1" ht="51">
      <c r="A178" s="25" t="s">
        <v>830</v>
      </c>
      <c r="B178" s="15" t="s">
        <v>281</v>
      </c>
      <c r="C178" s="103" t="s">
        <v>1424</v>
      </c>
      <c r="D178" s="80" t="s">
        <v>18</v>
      </c>
      <c r="E178" s="54">
        <v>6</v>
      </c>
      <c r="F178" s="127"/>
      <c r="G178" s="35">
        <f t="shared" si="4"/>
        <v>0</v>
      </c>
      <c r="H178" s="16"/>
      <c r="I178" s="16"/>
    </row>
    <row r="179" spans="1:9" s="17" customFormat="1" ht="40.5">
      <c r="A179" s="25" t="s">
        <v>831</v>
      </c>
      <c r="B179" s="15" t="s">
        <v>281</v>
      </c>
      <c r="C179" s="103" t="s">
        <v>1425</v>
      </c>
      <c r="D179" s="80" t="s">
        <v>18</v>
      </c>
      <c r="E179" s="54">
        <v>30</v>
      </c>
      <c r="F179" s="127"/>
      <c r="G179" s="35">
        <f t="shared" si="4"/>
        <v>0</v>
      </c>
      <c r="H179" s="16"/>
      <c r="I179" s="16"/>
    </row>
    <row r="180" spans="1:9" s="17" customFormat="1" ht="30">
      <c r="A180" s="25" t="s">
        <v>832</v>
      </c>
      <c r="B180" s="15" t="s">
        <v>281</v>
      </c>
      <c r="C180" s="103" t="s">
        <v>1426</v>
      </c>
      <c r="D180" s="80" t="s">
        <v>18</v>
      </c>
      <c r="E180" s="54">
        <v>5</v>
      </c>
      <c r="F180" s="127"/>
      <c r="G180" s="35">
        <f t="shared" si="4"/>
        <v>0</v>
      </c>
      <c r="H180" s="16"/>
      <c r="I180" s="16"/>
    </row>
    <row r="181" spans="1:9" s="17" customFormat="1" ht="30">
      <c r="A181" s="25" t="s">
        <v>833</v>
      </c>
      <c r="B181" s="15" t="s">
        <v>281</v>
      </c>
      <c r="C181" s="103" t="s">
        <v>1427</v>
      </c>
      <c r="D181" s="80" t="s">
        <v>18</v>
      </c>
      <c r="E181" s="54">
        <v>30</v>
      </c>
      <c r="F181" s="127"/>
      <c r="G181" s="35">
        <f t="shared" si="4"/>
        <v>0</v>
      </c>
      <c r="H181" s="16"/>
      <c r="I181" s="16"/>
    </row>
    <row r="182" spans="1:9" s="17" customFormat="1" ht="30">
      <c r="A182" s="25" t="s">
        <v>834</v>
      </c>
      <c r="B182" s="15" t="s">
        <v>281</v>
      </c>
      <c r="C182" s="103" t="s">
        <v>1428</v>
      </c>
      <c r="D182" s="80" t="s">
        <v>18</v>
      </c>
      <c r="E182" s="54">
        <v>5</v>
      </c>
      <c r="F182" s="127"/>
      <c r="G182" s="35">
        <f t="shared" si="4"/>
        <v>0</v>
      </c>
      <c r="H182" s="16"/>
      <c r="I182" s="16"/>
    </row>
    <row r="183" spans="1:9" s="17" customFormat="1" ht="40.5">
      <c r="A183" s="25" t="s">
        <v>835</v>
      </c>
      <c r="B183" s="15" t="s">
        <v>281</v>
      </c>
      <c r="C183" s="103" t="s">
        <v>1429</v>
      </c>
      <c r="D183" s="80" t="s">
        <v>18</v>
      </c>
      <c r="E183" s="54">
        <v>2</v>
      </c>
      <c r="F183" s="127"/>
      <c r="G183" s="35">
        <f t="shared" si="4"/>
        <v>0</v>
      </c>
      <c r="H183" s="16"/>
      <c r="I183" s="16"/>
    </row>
    <row r="184" spans="1:9" s="17" customFormat="1" ht="30">
      <c r="A184" s="25" t="s">
        <v>836</v>
      </c>
      <c r="B184" s="15" t="s">
        <v>281</v>
      </c>
      <c r="C184" s="103" t="s">
        <v>1430</v>
      </c>
      <c r="D184" s="80" t="s">
        <v>18</v>
      </c>
      <c r="E184" s="54">
        <v>2</v>
      </c>
      <c r="F184" s="127"/>
      <c r="G184" s="35">
        <f t="shared" si="4"/>
        <v>0</v>
      </c>
      <c r="H184" s="16"/>
      <c r="I184" s="16"/>
    </row>
    <row r="185" spans="1:9" s="17" customFormat="1" ht="30">
      <c r="A185" s="25" t="s">
        <v>837</v>
      </c>
      <c r="B185" s="15" t="s">
        <v>281</v>
      </c>
      <c r="C185" s="103" t="s">
        <v>1431</v>
      </c>
      <c r="D185" s="80" t="s">
        <v>18</v>
      </c>
      <c r="E185" s="54">
        <v>12</v>
      </c>
      <c r="F185" s="127"/>
      <c r="G185" s="35">
        <f t="shared" si="4"/>
        <v>0</v>
      </c>
      <c r="H185" s="16"/>
      <c r="I185" s="16"/>
    </row>
    <row r="186" spans="1:9" s="17" customFormat="1" ht="40.5">
      <c r="A186" s="25" t="s">
        <v>838</v>
      </c>
      <c r="B186" s="15" t="s">
        <v>281</v>
      </c>
      <c r="C186" s="103" t="s">
        <v>1432</v>
      </c>
      <c r="D186" s="80" t="s">
        <v>18</v>
      </c>
      <c r="E186" s="54">
        <v>6</v>
      </c>
      <c r="F186" s="127"/>
      <c r="G186" s="35">
        <f t="shared" si="4"/>
        <v>0</v>
      </c>
      <c r="H186" s="16"/>
      <c r="I186" s="16"/>
    </row>
    <row r="187" spans="1:9" s="17" customFormat="1" ht="30">
      <c r="A187" s="25" t="s">
        <v>839</v>
      </c>
      <c r="B187" s="15" t="s">
        <v>281</v>
      </c>
      <c r="C187" s="103" t="s">
        <v>1433</v>
      </c>
      <c r="D187" s="80" t="s">
        <v>18</v>
      </c>
      <c r="E187" s="54">
        <v>6</v>
      </c>
      <c r="F187" s="127"/>
      <c r="G187" s="35">
        <f t="shared" si="4"/>
        <v>0</v>
      </c>
      <c r="H187" s="16"/>
      <c r="I187" s="16"/>
    </row>
    <row r="188" spans="1:9" s="17" customFormat="1" ht="40.5">
      <c r="A188" s="25" t="s">
        <v>840</v>
      </c>
      <c r="B188" s="15" t="s">
        <v>281</v>
      </c>
      <c r="C188" s="103" t="s">
        <v>1434</v>
      </c>
      <c r="D188" s="80" t="s">
        <v>841</v>
      </c>
      <c r="E188" s="54">
        <v>6</v>
      </c>
      <c r="F188" s="127"/>
      <c r="G188" s="35">
        <f t="shared" si="4"/>
        <v>0</v>
      </c>
      <c r="H188" s="16"/>
      <c r="I188" s="16"/>
    </row>
    <row r="189" spans="1:9" s="17" customFormat="1" ht="30">
      <c r="A189" s="25" t="s">
        <v>842</v>
      </c>
      <c r="B189" s="15" t="s">
        <v>281</v>
      </c>
      <c r="C189" s="103" t="s">
        <v>1435</v>
      </c>
      <c r="D189" s="80" t="s">
        <v>24</v>
      </c>
      <c r="E189" s="54">
        <v>5</v>
      </c>
      <c r="F189" s="127"/>
      <c r="G189" s="35">
        <f t="shared" si="4"/>
        <v>0</v>
      </c>
      <c r="H189" s="16"/>
      <c r="I189" s="16"/>
    </row>
    <row r="190" spans="1:9" s="17" customFormat="1" ht="30">
      <c r="A190" s="25" t="s">
        <v>843</v>
      </c>
      <c r="B190" s="15" t="s">
        <v>281</v>
      </c>
      <c r="C190" s="103" t="s">
        <v>1436</v>
      </c>
      <c r="D190" s="80" t="s">
        <v>24</v>
      </c>
      <c r="E190" s="54">
        <v>20</v>
      </c>
      <c r="F190" s="127"/>
      <c r="G190" s="35">
        <f t="shared" si="4"/>
        <v>0</v>
      </c>
      <c r="H190" s="16"/>
      <c r="I190" s="16"/>
    </row>
    <row r="191" spans="1:9" s="17" customFormat="1" ht="30">
      <c r="A191" s="25" t="s">
        <v>844</v>
      </c>
      <c r="B191" s="15" t="s">
        <v>281</v>
      </c>
      <c r="C191" s="103" t="s">
        <v>1437</v>
      </c>
      <c r="D191" s="80" t="s">
        <v>24</v>
      </c>
      <c r="E191" s="54">
        <v>70</v>
      </c>
      <c r="F191" s="127"/>
      <c r="G191" s="35">
        <f t="shared" si="4"/>
        <v>0</v>
      </c>
      <c r="H191" s="16"/>
      <c r="I191" s="16"/>
    </row>
    <row r="192" spans="1:9" s="17" customFormat="1" ht="30">
      <c r="A192" s="25" t="s">
        <v>845</v>
      </c>
      <c r="B192" s="15" t="s">
        <v>281</v>
      </c>
      <c r="C192" s="103" t="s">
        <v>1438</v>
      </c>
      <c r="D192" s="80" t="s">
        <v>24</v>
      </c>
      <c r="E192" s="54">
        <v>75</v>
      </c>
      <c r="F192" s="127"/>
      <c r="G192" s="35">
        <f t="shared" si="4"/>
        <v>0</v>
      </c>
      <c r="H192" s="16"/>
      <c r="I192" s="16"/>
    </row>
    <row r="193" spans="1:9" s="17" customFormat="1" ht="30">
      <c r="A193" s="25" t="s">
        <v>846</v>
      </c>
      <c r="B193" s="15" t="s">
        <v>281</v>
      </c>
      <c r="C193" s="103" t="s">
        <v>1439</v>
      </c>
      <c r="D193" s="80" t="s">
        <v>24</v>
      </c>
      <c r="E193" s="54">
        <v>140</v>
      </c>
      <c r="F193" s="127"/>
      <c r="G193" s="35">
        <f t="shared" si="4"/>
        <v>0</v>
      </c>
      <c r="H193" s="16"/>
      <c r="I193" s="16"/>
    </row>
    <row r="194" spans="1:9" s="17" customFormat="1" ht="30">
      <c r="A194" s="25" t="s">
        <v>847</v>
      </c>
      <c r="B194" s="15" t="s">
        <v>281</v>
      </c>
      <c r="C194" s="103" t="s">
        <v>1440</v>
      </c>
      <c r="D194" s="80" t="s">
        <v>24</v>
      </c>
      <c r="E194" s="54">
        <v>120</v>
      </c>
      <c r="F194" s="127"/>
      <c r="G194" s="35">
        <f t="shared" si="4"/>
        <v>0</v>
      </c>
      <c r="H194" s="16"/>
      <c r="I194" s="16"/>
    </row>
    <row r="195" spans="1:9" s="17" customFormat="1" ht="30">
      <c r="A195" s="25" t="s">
        <v>848</v>
      </c>
      <c r="B195" s="15" t="s">
        <v>281</v>
      </c>
      <c r="C195" s="103" t="s">
        <v>1441</v>
      </c>
      <c r="D195" s="80" t="s">
        <v>24</v>
      </c>
      <c r="E195" s="54">
        <v>210</v>
      </c>
      <c r="F195" s="127"/>
      <c r="G195" s="35">
        <f t="shared" si="4"/>
        <v>0</v>
      </c>
      <c r="H195" s="16"/>
      <c r="I195" s="16"/>
    </row>
    <row r="196" spans="1:9" s="17" customFormat="1" ht="30">
      <c r="A196" s="25" t="s">
        <v>849</v>
      </c>
      <c r="B196" s="15" t="s">
        <v>281</v>
      </c>
      <c r="C196" s="103" t="s">
        <v>1442</v>
      </c>
      <c r="D196" s="80" t="s">
        <v>24</v>
      </c>
      <c r="E196" s="54">
        <v>170</v>
      </c>
      <c r="F196" s="127"/>
      <c r="G196" s="35">
        <f t="shared" si="4"/>
        <v>0</v>
      </c>
      <c r="H196" s="16"/>
      <c r="I196" s="16"/>
    </row>
    <row r="197" spans="1:9" s="17" customFormat="1" ht="30">
      <c r="A197" s="25" t="s">
        <v>850</v>
      </c>
      <c r="B197" s="15" t="s">
        <v>281</v>
      </c>
      <c r="C197" s="103" t="s">
        <v>1443</v>
      </c>
      <c r="D197" s="80" t="s">
        <v>24</v>
      </c>
      <c r="E197" s="54">
        <v>120</v>
      </c>
      <c r="F197" s="127"/>
      <c r="G197" s="35">
        <f t="shared" si="4"/>
        <v>0</v>
      </c>
      <c r="H197" s="16"/>
      <c r="I197" s="16"/>
    </row>
    <row r="198" spans="1:9" s="17" customFormat="1" ht="30">
      <c r="A198" s="25" t="s">
        <v>851</v>
      </c>
      <c r="B198" s="15" t="s">
        <v>281</v>
      </c>
      <c r="C198" s="103" t="s">
        <v>1444</v>
      </c>
      <c r="D198" s="80" t="s">
        <v>24</v>
      </c>
      <c r="E198" s="54">
        <v>300</v>
      </c>
      <c r="F198" s="127"/>
      <c r="G198" s="35">
        <f t="shared" si="4"/>
        <v>0</v>
      </c>
      <c r="H198" s="16"/>
      <c r="I198" s="16"/>
    </row>
    <row r="199" spans="1:9" s="17" customFormat="1" ht="30">
      <c r="A199" s="25" t="s">
        <v>852</v>
      </c>
      <c r="B199" s="15" t="s">
        <v>281</v>
      </c>
      <c r="C199" s="103" t="s">
        <v>1445</v>
      </c>
      <c r="D199" s="80" t="s">
        <v>24</v>
      </c>
      <c r="E199" s="54">
        <v>300</v>
      </c>
      <c r="F199" s="127"/>
      <c r="G199" s="35">
        <f t="shared" si="4"/>
        <v>0</v>
      </c>
      <c r="H199" s="16"/>
      <c r="I199" s="16"/>
    </row>
    <row r="200" spans="1:9" s="17" customFormat="1" ht="30">
      <c r="A200" s="25" t="s">
        <v>853</v>
      </c>
      <c r="B200" s="15" t="s">
        <v>281</v>
      </c>
      <c r="C200" s="103" t="s">
        <v>1446</v>
      </c>
      <c r="D200" s="80" t="s">
        <v>24</v>
      </c>
      <c r="E200" s="54">
        <v>20</v>
      </c>
      <c r="F200" s="127"/>
      <c r="G200" s="35">
        <f t="shared" si="4"/>
        <v>0</v>
      </c>
      <c r="H200" s="16"/>
      <c r="I200" s="16"/>
    </row>
    <row r="201" spans="1:9" s="17" customFormat="1" ht="30">
      <c r="A201" s="25" t="s">
        <v>854</v>
      </c>
      <c r="B201" s="15" t="s">
        <v>281</v>
      </c>
      <c r="C201" s="103" t="s">
        <v>1447</v>
      </c>
      <c r="D201" s="80" t="s">
        <v>24</v>
      </c>
      <c r="E201" s="54">
        <v>20</v>
      </c>
      <c r="F201" s="127"/>
      <c r="G201" s="35">
        <f t="shared" si="4"/>
        <v>0</v>
      </c>
      <c r="H201" s="16"/>
      <c r="I201" s="16"/>
    </row>
    <row r="202" spans="1:9" s="17" customFormat="1" ht="30">
      <c r="A202" s="25" t="s">
        <v>855</v>
      </c>
      <c r="B202" s="15" t="s">
        <v>281</v>
      </c>
      <c r="C202" s="103" t="s">
        <v>1448</v>
      </c>
      <c r="D202" s="80" t="s">
        <v>24</v>
      </c>
      <c r="E202" s="54">
        <v>220</v>
      </c>
      <c r="F202" s="127"/>
      <c r="G202" s="35">
        <f t="shared" si="4"/>
        <v>0</v>
      </c>
      <c r="H202" s="16"/>
      <c r="I202" s="16"/>
    </row>
    <row r="203" spans="1:9" s="17" customFormat="1" ht="30">
      <c r="A203" s="25" t="s">
        <v>856</v>
      </c>
      <c r="B203" s="15" t="s">
        <v>281</v>
      </c>
      <c r="C203" s="103" t="s">
        <v>1449</v>
      </c>
      <c r="D203" s="80" t="s">
        <v>24</v>
      </c>
      <c r="E203" s="54">
        <v>160</v>
      </c>
      <c r="F203" s="127"/>
      <c r="G203" s="35">
        <f t="shared" si="4"/>
        <v>0</v>
      </c>
      <c r="H203" s="16"/>
      <c r="I203" s="16"/>
    </row>
    <row r="204" spans="1:9" s="17" customFormat="1" ht="30">
      <c r="A204" s="25" t="s">
        <v>857</v>
      </c>
      <c r="B204" s="15" t="s">
        <v>281</v>
      </c>
      <c r="C204" s="103" t="s">
        <v>1450</v>
      </c>
      <c r="D204" s="80" t="s">
        <v>24</v>
      </c>
      <c r="E204" s="54">
        <v>120</v>
      </c>
      <c r="F204" s="127"/>
      <c r="G204" s="35">
        <f t="shared" si="4"/>
        <v>0</v>
      </c>
      <c r="H204" s="16"/>
      <c r="I204" s="16"/>
    </row>
    <row r="205" spans="1:9" s="17" customFormat="1" ht="30">
      <c r="A205" s="25" t="s">
        <v>858</v>
      </c>
      <c r="B205" s="15" t="s">
        <v>281</v>
      </c>
      <c r="C205" s="103" t="s">
        <v>1451</v>
      </c>
      <c r="D205" s="80" t="s">
        <v>24</v>
      </c>
      <c r="E205" s="54">
        <v>125</v>
      </c>
      <c r="F205" s="127"/>
      <c r="G205" s="35">
        <f t="shared" si="4"/>
        <v>0</v>
      </c>
      <c r="H205" s="16"/>
      <c r="I205" s="16"/>
    </row>
    <row r="206" spans="1:9" s="17" customFormat="1" ht="30">
      <c r="A206" s="25" t="s">
        <v>859</v>
      </c>
      <c r="B206" s="15" t="s">
        <v>281</v>
      </c>
      <c r="C206" s="103" t="s">
        <v>1452</v>
      </c>
      <c r="D206" s="80" t="s">
        <v>24</v>
      </c>
      <c r="E206" s="54">
        <v>125</v>
      </c>
      <c r="F206" s="127"/>
      <c r="G206" s="35">
        <f t="shared" si="4"/>
        <v>0</v>
      </c>
      <c r="H206" s="16"/>
      <c r="I206" s="16"/>
    </row>
    <row r="207" spans="1:9" s="17" customFormat="1" ht="30">
      <c r="A207" s="25" t="s">
        <v>860</v>
      </c>
      <c r="B207" s="15" t="s">
        <v>281</v>
      </c>
      <c r="C207" s="103" t="s">
        <v>1453</v>
      </c>
      <c r="D207" s="80" t="s">
        <v>24</v>
      </c>
      <c r="E207" s="54">
        <v>125</v>
      </c>
      <c r="F207" s="127"/>
      <c r="G207" s="35">
        <f t="shared" si="4"/>
        <v>0</v>
      </c>
      <c r="H207" s="16"/>
      <c r="I207" s="16"/>
    </row>
    <row r="208" spans="1:9" s="17" customFormat="1" ht="30">
      <c r="A208" s="25" t="s">
        <v>861</v>
      </c>
      <c r="B208" s="15" t="s">
        <v>281</v>
      </c>
      <c r="C208" s="103" t="s">
        <v>1454</v>
      </c>
      <c r="D208" s="80" t="s">
        <v>24</v>
      </c>
      <c r="E208" s="54">
        <v>95</v>
      </c>
      <c r="F208" s="127"/>
      <c r="G208" s="35">
        <f t="shared" si="4"/>
        <v>0</v>
      </c>
      <c r="H208" s="16"/>
      <c r="I208" s="16"/>
    </row>
    <row r="209" spans="1:9" s="17" customFormat="1" ht="30">
      <c r="A209" s="25" t="s">
        <v>862</v>
      </c>
      <c r="B209" s="15" t="s">
        <v>281</v>
      </c>
      <c r="C209" s="103" t="s">
        <v>1455</v>
      </c>
      <c r="D209" s="80" t="s">
        <v>24</v>
      </c>
      <c r="E209" s="54">
        <v>30</v>
      </c>
      <c r="F209" s="127"/>
      <c r="G209" s="35">
        <f t="shared" si="4"/>
        <v>0</v>
      </c>
      <c r="H209" s="16"/>
      <c r="I209" s="16"/>
    </row>
    <row r="210" spans="1:9" s="17" customFormat="1" ht="40.5">
      <c r="A210" s="25" t="s">
        <v>863</v>
      </c>
      <c r="B210" s="15" t="s">
        <v>281</v>
      </c>
      <c r="C210" s="103" t="s">
        <v>1456</v>
      </c>
      <c r="D210" s="80" t="s">
        <v>18</v>
      </c>
      <c r="E210" s="54">
        <v>2</v>
      </c>
      <c r="F210" s="127"/>
      <c r="G210" s="35">
        <f t="shared" si="4"/>
        <v>0</v>
      </c>
      <c r="H210" s="16"/>
      <c r="I210" s="16"/>
    </row>
    <row r="211" spans="1:9" s="17" customFormat="1" ht="40.5">
      <c r="A211" s="25" t="s">
        <v>864</v>
      </c>
      <c r="B211" s="15" t="s">
        <v>281</v>
      </c>
      <c r="C211" s="103" t="s">
        <v>1457</v>
      </c>
      <c r="D211" s="80" t="s">
        <v>18</v>
      </c>
      <c r="E211" s="54">
        <v>4</v>
      </c>
      <c r="F211" s="127"/>
      <c r="G211" s="35">
        <f t="shared" si="4"/>
        <v>0</v>
      </c>
      <c r="H211" s="16"/>
      <c r="I211" s="16"/>
    </row>
    <row r="212" spans="1:9" s="17" customFormat="1" ht="40.5">
      <c r="A212" s="25" t="s">
        <v>865</v>
      </c>
      <c r="B212" s="15" t="s">
        <v>281</v>
      </c>
      <c r="C212" s="103" t="s">
        <v>1458</v>
      </c>
      <c r="D212" s="80" t="s">
        <v>18</v>
      </c>
      <c r="E212" s="54">
        <v>8</v>
      </c>
      <c r="F212" s="127"/>
      <c r="G212" s="35">
        <f t="shared" si="4"/>
        <v>0</v>
      </c>
      <c r="H212" s="16"/>
      <c r="I212" s="16"/>
    </row>
    <row r="213" spans="1:9" s="17" customFormat="1" ht="40.5">
      <c r="A213" s="25" t="s">
        <v>866</v>
      </c>
      <c r="B213" s="15" t="s">
        <v>281</v>
      </c>
      <c r="C213" s="103" t="s">
        <v>1459</v>
      </c>
      <c r="D213" s="80" t="s">
        <v>18</v>
      </c>
      <c r="E213" s="54">
        <v>6</v>
      </c>
      <c r="F213" s="127"/>
      <c r="G213" s="35">
        <f t="shared" si="4"/>
        <v>0</v>
      </c>
      <c r="H213" s="16"/>
      <c r="I213" s="16"/>
    </row>
    <row r="214" spans="1:9" s="17" customFormat="1" ht="40.5">
      <c r="A214" s="25" t="s">
        <v>867</v>
      </c>
      <c r="B214" s="15" t="s">
        <v>281</v>
      </c>
      <c r="C214" s="103" t="s">
        <v>1460</v>
      </c>
      <c r="D214" s="80" t="s">
        <v>18</v>
      </c>
      <c r="E214" s="54">
        <v>6</v>
      </c>
      <c r="F214" s="127"/>
      <c r="G214" s="35">
        <f t="shared" si="4"/>
        <v>0</v>
      </c>
      <c r="H214" s="16"/>
      <c r="I214" s="16"/>
    </row>
    <row r="215" spans="1:9" s="17" customFormat="1" ht="40.5">
      <c r="A215" s="25" t="s">
        <v>868</v>
      </c>
      <c r="B215" s="15" t="s">
        <v>281</v>
      </c>
      <c r="C215" s="103" t="s">
        <v>1461</v>
      </c>
      <c r="D215" s="80" t="s">
        <v>18</v>
      </c>
      <c r="E215" s="54">
        <v>2</v>
      </c>
      <c r="F215" s="127"/>
      <c r="G215" s="35">
        <f t="shared" si="4"/>
        <v>0</v>
      </c>
      <c r="H215" s="16"/>
      <c r="I215" s="16"/>
    </row>
    <row r="216" spans="1:9" s="17" customFormat="1" ht="40.5">
      <c r="A216" s="25" t="s">
        <v>869</v>
      </c>
      <c r="B216" s="15" t="s">
        <v>281</v>
      </c>
      <c r="C216" s="103" t="s">
        <v>1462</v>
      </c>
      <c r="D216" s="80" t="s">
        <v>18</v>
      </c>
      <c r="E216" s="54">
        <v>12</v>
      </c>
      <c r="F216" s="127"/>
      <c r="G216" s="35">
        <f t="shared" si="4"/>
        <v>0</v>
      </c>
      <c r="H216" s="16"/>
      <c r="I216" s="16"/>
    </row>
    <row r="217" spans="1:9" s="17" customFormat="1" ht="40.5">
      <c r="A217" s="25" t="s">
        <v>870</v>
      </c>
      <c r="B217" s="15" t="s">
        <v>281</v>
      </c>
      <c r="C217" s="103" t="s">
        <v>1463</v>
      </c>
      <c r="D217" s="80" t="s">
        <v>18</v>
      </c>
      <c r="E217" s="54">
        <v>8</v>
      </c>
      <c r="F217" s="127"/>
      <c r="G217" s="35">
        <f t="shared" si="4"/>
        <v>0</v>
      </c>
      <c r="H217" s="16"/>
      <c r="I217" s="16"/>
    </row>
    <row r="218" spans="1:9" s="17" customFormat="1" ht="20.25">
      <c r="A218" s="25" t="s">
        <v>871</v>
      </c>
      <c r="B218" s="15" t="s">
        <v>281</v>
      </c>
      <c r="C218" s="103" t="s">
        <v>1464</v>
      </c>
      <c r="D218" s="80" t="s">
        <v>18</v>
      </c>
      <c r="E218" s="54">
        <v>36</v>
      </c>
      <c r="F218" s="127"/>
      <c r="G218" s="35">
        <f t="shared" si="4"/>
        <v>0</v>
      </c>
      <c r="H218" s="16"/>
      <c r="I218" s="16"/>
    </row>
    <row r="219" spans="1:9" s="17" customFormat="1" ht="20.25">
      <c r="A219" s="25" t="s">
        <v>872</v>
      </c>
      <c r="B219" s="15" t="s">
        <v>281</v>
      </c>
      <c r="C219" s="103" t="s">
        <v>1465</v>
      </c>
      <c r="D219" s="80" t="s">
        <v>18</v>
      </c>
      <c r="E219" s="54">
        <v>12</v>
      </c>
      <c r="F219" s="127"/>
      <c r="G219" s="35">
        <f t="shared" si="4"/>
        <v>0</v>
      </c>
      <c r="H219" s="16"/>
      <c r="I219" s="16"/>
    </row>
    <row r="220" spans="1:9" s="17" customFormat="1" ht="20.25">
      <c r="A220" s="25" t="s">
        <v>873</v>
      </c>
      <c r="B220" s="15" t="s">
        <v>281</v>
      </c>
      <c r="C220" s="103" t="s">
        <v>1466</v>
      </c>
      <c r="D220" s="80" t="s">
        <v>18</v>
      </c>
      <c r="E220" s="54">
        <v>4</v>
      </c>
      <c r="F220" s="127"/>
      <c r="G220" s="35">
        <f t="shared" si="4"/>
        <v>0</v>
      </c>
      <c r="H220" s="16"/>
      <c r="I220" s="16"/>
    </row>
    <row r="221" spans="1:9" s="17" customFormat="1" ht="30">
      <c r="A221" s="25" t="s">
        <v>874</v>
      </c>
      <c r="B221" s="15" t="s">
        <v>281</v>
      </c>
      <c r="C221" s="103" t="s">
        <v>1467</v>
      </c>
      <c r="D221" s="80" t="s">
        <v>24</v>
      </c>
      <c r="E221" s="54">
        <v>10</v>
      </c>
      <c r="F221" s="127"/>
      <c r="G221" s="35">
        <f t="shared" si="4"/>
        <v>0</v>
      </c>
      <c r="H221" s="16"/>
      <c r="I221" s="16"/>
    </row>
    <row r="222" spans="1:9" s="17" customFormat="1" ht="30">
      <c r="A222" s="25" t="s">
        <v>875</v>
      </c>
      <c r="B222" s="15" t="s">
        <v>281</v>
      </c>
      <c r="C222" s="103" t="s">
        <v>1468</v>
      </c>
      <c r="D222" s="80" t="s">
        <v>24</v>
      </c>
      <c r="E222" s="54">
        <v>100</v>
      </c>
      <c r="F222" s="127"/>
      <c r="G222" s="35">
        <f>ROUND(E222*F222,2)</f>
        <v>0</v>
      </c>
      <c r="H222" s="16"/>
      <c r="I222" s="16"/>
    </row>
    <row r="223" spans="1:9" s="17" customFormat="1" ht="20.25">
      <c r="A223" s="25" t="s">
        <v>876</v>
      </c>
      <c r="B223" s="15" t="s">
        <v>281</v>
      </c>
      <c r="C223" s="103" t="s">
        <v>1469</v>
      </c>
      <c r="D223" s="80" t="s">
        <v>20</v>
      </c>
      <c r="E223" s="54">
        <v>1</v>
      </c>
      <c r="F223" s="127"/>
      <c r="G223" s="35">
        <f>ROUND(E223*F223,2)</f>
        <v>0</v>
      </c>
      <c r="H223" s="16"/>
      <c r="I223" s="16"/>
    </row>
    <row r="224" spans="1:9" s="17" customFormat="1" ht="14.25" thickBot="1">
      <c r="A224" s="163" t="s">
        <v>16</v>
      </c>
      <c r="B224" s="164"/>
      <c r="C224" s="164"/>
      <c r="D224" s="164"/>
      <c r="E224" s="164"/>
      <c r="F224" s="146"/>
      <c r="G224" s="37">
        <f>SUM(G170:G223)</f>
        <v>0</v>
      </c>
      <c r="H224" s="16"/>
      <c r="I224" s="16"/>
    </row>
    <row r="225" spans="1:9" s="17" customFormat="1" ht="9.75">
      <c r="A225" s="48">
        <v>15</v>
      </c>
      <c r="B225" s="32"/>
      <c r="C225" s="112" t="s">
        <v>877</v>
      </c>
      <c r="D225" s="78"/>
      <c r="E225" s="69"/>
      <c r="F225" s="136"/>
      <c r="G225" s="44"/>
      <c r="H225" s="16"/>
      <c r="I225" s="16"/>
    </row>
    <row r="226" spans="1:9" s="17" customFormat="1" ht="40.5">
      <c r="A226" s="25" t="s">
        <v>878</v>
      </c>
      <c r="B226" s="15" t="s">
        <v>281</v>
      </c>
      <c r="C226" s="103" t="s">
        <v>1470</v>
      </c>
      <c r="D226" s="80" t="s">
        <v>20</v>
      </c>
      <c r="E226" s="54">
        <v>1</v>
      </c>
      <c r="F226" s="127"/>
      <c r="G226" s="35">
        <f>ROUND(E226*F226,2)</f>
        <v>0</v>
      </c>
      <c r="H226" s="16"/>
      <c r="I226" s="16"/>
    </row>
    <row r="227" spans="1:9" s="17" customFormat="1" ht="20.25">
      <c r="A227" s="25" t="s">
        <v>879</v>
      </c>
      <c r="B227" s="15" t="s">
        <v>281</v>
      </c>
      <c r="C227" s="103" t="s">
        <v>1471</v>
      </c>
      <c r="D227" s="80" t="s">
        <v>20</v>
      </c>
      <c r="E227" s="54">
        <v>1</v>
      </c>
      <c r="F227" s="127"/>
      <c r="G227" s="35">
        <f aca="true" t="shared" si="5" ref="G227:G252">ROUND(E227*F227,2)</f>
        <v>0</v>
      </c>
      <c r="H227" s="16"/>
      <c r="I227" s="16"/>
    </row>
    <row r="228" spans="1:9" s="17" customFormat="1" ht="20.25">
      <c r="A228" s="25" t="s">
        <v>880</v>
      </c>
      <c r="B228" s="15" t="s">
        <v>281</v>
      </c>
      <c r="C228" s="103" t="s">
        <v>1472</v>
      </c>
      <c r="D228" s="80" t="s">
        <v>20</v>
      </c>
      <c r="E228" s="54">
        <v>1</v>
      </c>
      <c r="F228" s="127"/>
      <c r="G228" s="35">
        <f t="shared" si="5"/>
        <v>0</v>
      </c>
      <c r="H228" s="16"/>
      <c r="I228" s="16"/>
    </row>
    <row r="229" spans="1:9" s="17" customFormat="1" ht="20.25">
      <c r="A229" s="25" t="s">
        <v>881</v>
      </c>
      <c r="B229" s="15" t="s">
        <v>281</v>
      </c>
      <c r="C229" s="103" t="s">
        <v>1473</v>
      </c>
      <c r="D229" s="80" t="s">
        <v>20</v>
      </c>
      <c r="E229" s="54">
        <v>2</v>
      </c>
      <c r="F229" s="127"/>
      <c r="G229" s="35">
        <f t="shared" si="5"/>
        <v>0</v>
      </c>
      <c r="H229" s="16"/>
      <c r="I229" s="16"/>
    </row>
    <row r="230" spans="1:9" s="17" customFormat="1" ht="20.25">
      <c r="A230" s="25" t="s">
        <v>882</v>
      </c>
      <c r="B230" s="15" t="s">
        <v>281</v>
      </c>
      <c r="C230" s="103" t="s">
        <v>1474</v>
      </c>
      <c r="D230" s="80" t="s">
        <v>20</v>
      </c>
      <c r="E230" s="54">
        <v>2</v>
      </c>
      <c r="F230" s="127"/>
      <c r="G230" s="35">
        <f t="shared" si="5"/>
        <v>0</v>
      </c>
      <c r="H230" s="16"/>
      <c r="I230" s="16"/>
    </row>
    <row r="231" spans="1:9" s="17" customFormat="1" ht="20.25">
      <c r="A231" s="25" t="s">
        <v>883</v>
      </c>
      <c r="B231" s="15" t="s">
        <v>281</v>
      </c>
      <c r="C231" s="103" t="s">
        <v>1475</v>
      </c>
      <c r="D231" s="80" t="s">
        <v>20</v>
      </c>
      <c r="E231" s="54">
        <v>1</v>
      </c>
      <c r="F231" s="127"/>
      <c r="G231" s="35">
        <f t="shared" si="5"/>
        <v>0</v>
      </c>
      <c r="H231" s="16"/>
      <c r="I231" s="16"/>
    </row>
    <row r="232" spans="1:9" s="17" customFormat="1" ht="14.25" thickBot="1">
      <c r="A232" s="163" t="s">
        <v>16</v>
      </c>
      <c r="B232" s="164"/>
      <c r="C232" s="164"/>
      <c r="D232" s="164"/>
      <c r="E232" s="164"/>
      <c r="F232" s="146"/>
      <c r="G232" s="37">
        <f>SUM(G226:G231)</f>
        <v>0</v>
      </c>
      <c r="H232" s="16"/>
      <c r="I232" s="16"/>
    </row>
    <row r="233" spans="1:9" s="17" customFormat="1" ht="9.75">
      <c r="A233" s="48">
        <v>16</v>
      </c>
      <c r="B233" s="32"/>
      <c r="C233" s="112" t="s">
        <v>884</v>
      </c>
      <c r="D233" s="78"/>
      <c r="E233" s="69"/>
      <c r="F233" s="136"/>
      <c r="G233" s="44"/>
      <c r="H233" s="16"/>
      <c r="I233" s="16"/>
    </row>
    <row r="234" spans="1:9" s="17" customFormat="1" ht="30">
      <c r="A234" s="25" t="s">
        <v>885</v>
      </c>
      <c r="B234" s="15" t="s">
        <v>281</v>
      </c>
      <c r="C234" s="103" t="s">
        <v>1493</v>
      </c>
      <c r="D234" s="80" t="s">
        <v>24</v>
      </c>
      <c r="E234" s="54">
        <v>20</v>
      </c>
      <c r="F234" s="127"/>
      <c r="G234" s="35">
        <f t="shared" si="5"/>
        <v>0</v>
      </c>
      <c r="H234" s="16"/>
      <c r="I234" s="16"/>
    </row>
    <row r="235" spans="1:9" s="17" customFormat="1" ht="30">
      <c r="A235" s="25" t="s">
        <v>886</v>
      </c>
      <c r="B235" s="15" t="s">
        <v>281</v>
      </c>
      <c r="C235" s="103" t="s">
        <v>1476</v>
      </c>
      <c r="D235" s="80" t="s">
        <v>24</v>
      </c>
      <c r="E235" s="54">
        <v>150</v>
      </c>
      <c r="F235" s="127"/>
      <c r="G235" s="35">
        <f t="shared" si="5"/>
        <v>0</v>
      </c>
      <c r="H235" s="16"/>
      <c r="I235" s="16"/>
    </row>
    <row r="236" spans="1:9" s="17" customFormat="1" ht="30">
      <c r="A236" s="25" t="s">
        <v>887</v>
      </c>
      <c r="B236" s="15" t="s">
        <v>281</v>
      </c>
      <c r="C236" s="103" t="s">
        <v>1477</v>
      </c>
      <c r="D236" s="80" t="s">
        <v>24</v>
      </c>
      <c r="E236" s="54">
        <v>50</v>
      </c>
      <c r="F236" s="127"/>
      <c r="G236" s="35">
        <f t="shared" si="5"/>
        <v>0</v>
      </c>
      <c r="H236" s="16"/>
      <c r="I236" s="16"/>
    </row>
    <row r="237" spans="1:9" s="17" customFormat="1" ht="30">
      <c r="A237" s="25" t="s">
        <v>888</v>
      </c>
      <c r="B237" s="15" t="s">
        <v>281</v>
      </c>
      <c r="C237" s="103" t="s">
        <v>1478</v>
      </c>
      <c r="D237" s="80" t="s">
        <v>24</v>
      </c>
      <c r="E237" s="54">
        <v>100</v>
      </c>
      <c r="F237" s="127"/>
      <c r="G237" s="35">
        <f t="shared" si="5"/>
        <v>0</v>
      </c>
      <c r="H237" s="16"/>
      <c r="I237" s="16"/>
    </row>
    <row r="238" spans="1:9" s="17" customFormat="1" ht="30">
      <c r="A238" s="25" t="s">
        <v>889</v>
      </c>
      <c r="B238" s="15" t="s">
        <v>281</v>
      </c>
      <c r="C238" s="103" t="s">
        <v>1479</v>
      </c>
      <c r="D238" s="80" t="s">
        <v>24</v>
      </c>
      <c r="E238" s="54">
        <v>100</v>
      </c>
      <c r="F238" s="127"/>
      <c r="G238" s="35">
        <f t="shared" si="5"/>
        <v>0</v>
      </c>
      <c r="H238" s="16"/>
      <c r="I238" s="16"/>
    </row>
    <row r="239" spans="1:9" s="17" customFormat="1" ht="30">
      <c r="A239" s="25" t="s">
        <v>890</v>
      </c>
      <c r="B239" s="15" t="s">
        <v>281</v>
      </c>
      <c r="C239" s="103" t="s">
        <v>1480</v>
      </c>
      <c r="D239" s="80" t="s">
        <v>24</v>
      </c>
      <c r="E239" s="54">
        <v>50</v>
      </c>
      <c r="F239" s="127"/>
      <c r="G239" s="35">
        <f t="shared" si="5"/>
        <v>0</v>
      </c>
      <c r="H239" s="16"/>
      <c r="I239" s="16"/>
    </row>
    <row r="240" spans="1:9" s="17" customFormat="1" ht="30">
      <c r="A240" s="25" t="s">
        <v>891</v>
      </c>
      <c r="B240" s="15" t="s">
        <v>281</v>
      </c>
      <c r="C240" s="103" t="s">
        <v>1481</v>
      </c>
      <c r="D240" s="80" t="s">
        <v>24</v>
      </c>
      <c r="E240" s="54">
        <v>0.5</v>
      </c>
      <c r="F240" s="127"/>
      <c r="G240" s="35">
        <f t="shared" si="5"/>
        <v>0</v>
      </c>
      <c r="H240" s="16"/>
      <c r="I240" s="16"/>
    </row>
    <row r="241" spans="1:9" s="17" customFormat="1" ht="14.25" thickBot="1">
      <c r="A241" s="163" t="s">
        <v>16</v>
      </c>
      <c r="B241" s="164"/>
      <c r="C241" s="164"/>
      <c r="D241" s="164"/>
      <c r="E241" s="164"/>
      <c r="F241" s="146"/>
      <c r="G241" s="37">
        <f>SUM(G234:G240)</f>
        <v>0</v>
      </c>
      <c r="H241" s="16"/>
      <c r="I241" s="16"/>
    </row>
    <row r="242" spans="1:9" s="17" customFormat="1" ht="9.75">
      <c r="A242" s="48">
        <v>17</v>
      </c>
      <c r="B242" s="32"/>
      <c r="C242" s="112" t="s">
        <v>892</v>
      </c>
      <c r="D242" s="78"/>
      <c r="E242" s="69"/>
      <c r="F242" s="136"/>
      <c r="G242" s="44"/>
      <c r="H242" s="16"/>
      <c r="I242" s="16"/>
    </row>
    <row r="243" spans="1:9" s="17" customFormat="1" ht="20.25">
      <c r="A243" s="25" t="s">
        <v>893</v>
      </c>
      <c r="B243" s="15" t="s">
        <v>281</v>
      </c>
      <c r="C243" s="103" t="s">
        <v>1482</v>
      </c>
      <c r="D243" s="80" t="s">
        <v>894</v>
      </c>
      <c r="E243" s="54">
        <v>14</v>
      </c>
      <c r="F243" s="127"/>
      <c r="G243" s="35">
        <f t="shared" si="5"/>
        <v>0</v>
      </c>
      <c r="H243" s="16"/>
      <c r="I243" s="16"/>
    </row>
    <row r="244" spans="1:9" s="17" customFormat="1" ht="20.25">
      <c r="A244" s="25" t="s">
        <v>895</v>
      </c>
      <c r="B244" s="15" t="s">
        <v>281</v>
      </c>
      <c r="C244" s="103" t="s">
        <v>1483</v>
      </c>
      <c r="D244" s="80" t="s">
        <v>894</v>
      </c>
      <c r="E244" s="54">
        <v>5</v>
      </c>
      <c r="F244" s="127"/>
      <c r="G244" s="35">
        <f t="shared" si="5"/>
        <v>0</v>
      </c>
      <c r="H244" s="16"/>
      <c r="I244" s="16"/>
    </row>
    <row r="245" spans="1:9" s="17" customFormat="1" ht="20.25">
      <c r="A245" s="25" t="s">
        <v>896</v>
      </c>
      <c r="B245" s="15" t="s">
        <v>281</v>
      </c>
      <c r="C245" s="103" t="s">
        <v>1484</v>
      </c>
      <c r="D245" s="80" t="s">
        <v>894</v>
      </c>
      <c r="E245" s="54">
        <v>8</v>
      </c>
      <c r="F245" s="127"/>
      <c r="G245" s="35">
        <f t="shared" si="5"/>
        <v>0</v>
      </c>
      <c r="H245" s="16"/>
      <c r="I245" s="16"/>
    </row>
    <row r="246" spans="1:9" s="17" customFormat="1" ht="20.25">
      <c r="A246" s="25" t="s">
        <v>897</v>
      </c>
      <c r="B246" s="15" t="s">
        <v>281</v>
      </c>
      <c r="C246" s="103" t="s">
        <v>1485</v>
      </c>
      <c r="D246" s="80" t="s">
        <v>894</v>
      </c>
      <c r="E246" s="54">
        <v>4</v>
      </c>
      <c r="F246" s="127"/>
      <c r="G246" s="35">
        <f t="shared" si="5"/>
        <v>0</v>
      </c>
      <c r="H246" s="16"/>
      <c r="I246" s="16"/>
    </row>
    <row r="247" spans="1:9" s="17" customFormat="1" ht="20.25">
      <c r="A247" s="25" t="s">
        <v>898</v>
      </c>
      <c r="B247" s="15" t="s">
        <v>281</v>
      </c>
      <c r="C247" s="103" t="s">
        <v>1486</v>
      </c>
      <c r="D247" s="80" t="s">
        <v>894</v>
      </c>
      <c r="E247" s="54">
        <v>8</v>
      </c>
      <c r="F247" s="127"/>
      <c r="G247" s="35">
        <f t="shared" si="5"/>
        <v>0</v>
      </c>
      <c r="H247" s="16"/>
      <c r="I247" s="16"/>
    </row>
    <row r="248" spans="1:9" s="17" customFormat="1" ht="20.25">
      <c r="A248" s="25" t="s">
        <v>899</v>
      </c>
      <c r="B248" s="15" t="s">
        <v>281</v>
      </c>
      <c r="C248" s="103" t="s">
        <v>1487</v>
      </c>
      <c r="D248" s="80" t="s">
        <v>894</v>
      </c>
      <c r="E248" s="54">
        <v>6</v>
      </c>
      <c r="F248" s="127"/>
      <c r="G248" s="35">
        <f t="shared" si="5"/>
        <v>0</v>
      </c>
      <c r="H248" s="16"/>
      <c r="I248" s="16"/>
    </row>
    <row r="249" spans="1:9" s="17" customFormat="1" ht="20.25">
      <c r="A249" s="25" t="s">
        <v>900</v>
      </c>
      <c r="B249" s="15" t="s">
        <v>281</v>
      </c>
      <c r="C249" s="103" t="s">
        <v>1488</v>
      </c>
      <c r="D249" s="80" t="s">
        <v>894</v>
      </c>
      <c r="E249" s="54">
        <v>2</v>
      </c>
      <c r="F249" s="127"/>
      <c r="G249" s="35">
        <f t="shared" si="5"/>
        <v>0</v>
      </c>
      <c r="H249" s="16"/>
      <c r="I249" s="16"/>
    </row>
    <row r="250" spans="1:9" s="17" customFormat="1" ht="20.25">
      <c r="A250" s="25" t="s">
        <v>901</v>
      </c>
      <c r="B250" s="15" t="s">
        <v>281</v>
      </c>
      <c r="C250" s="103" t="s">
        <v>1489</v>
      </c>
      <c r="D250" s="80" t="s">
        <v>902</v>
      </c>
      <c r="E250" s="54">
        <v>1</v>
      </c>
      <c r="F250" s="127"/>
      <c r="G250" s="35">
        <f t="shared" si="5"/>
        <v>0</v>
      </c>
      <c r="H250" s="16"/>
      <c r="I250" s="16"/>
    </row>
    <row r="251" spans="1:9" s="17" customFormat="1" ht="20.25">
      <c r="A251" s="25" t="s">
        <v>903</v>
      </c>
      <c r="B251" s="15" t="s">
        <v>281</v>
      </c>
      <c r="C251" s="103" t="s">
        <v>1490</v>
      </c>
      <c r="D251" s="80" t="s">
        <v>902</v>
      </c>
      <c r="E251" s="54">
        <v>21</v>
      </c>
      <c r="F251" s="127"/>
      <c r="G251" s="35">
        <f t="shared" si="5"/>
        <v>0</v>
      </c>
      <c r="H251" s="16"/>
      <c r="I251" s="16"/>
    </row>
    <row r="252" spans="1:9" s="17" customFormat="1" ht="20.25">
      <c r="A252" s="25" t="s">
        <v>904</v>
      </c>
      <c r="B252" s="15" t="s">
        <v>281</v>
      </c>
      <c r="C252" s="103" t="s">
        <v>1491</v>
      </c>
      <c r="D252" s="80" t="s">
        <v>905</v>
      </c>
      <c r="E252" s="54">
        <v>99</v>
      </c>
      <c r="F252" s="127"/>
      <c r="G252" s="35">
        <f t="shared" si="5"/>
        <v>0</v>
      </c>
      <c r="H252" s="16"/>
      <c r="I252" s="16"/>
    </row>
    <row r="253" spans="1:9" s="17" customFormat="1" ht="14.25" thickBot="1">
      <c r="A253" s="183" t="s">
        <v>16</v>
      </c>
      <c r="B253" s="184"/>
      <c r="C253" s="184"/>
      <c r="D253" s="184"/>
      <c r="E253" s="184"/>
      <c r="F253" s="147"/>
      <c r="G253" s="36">
        <f>SUM(G243:G252)</f>
        <v>0</v>
      </c>
      <c r="H253" s="16"/>
      <c r="I253" s="16"/>
    </row>
    <row r="254" spans="1:6" s="9" customFormat="1" ht="13.5">
      <c r="A254" s="95"/>
      <c r="B254" s="11"/>
      <c r="C254" s="113"/>
      <c r="D254" s="82"/>
      <c r="E254" s="58"/>
      <c r="F254" s="140"/>
    </row>
    <row r="255" spans="1:7" s="9" customFormat="1" ht="14.25" thickBot="1">
      <c r="A255" s="95"/>
      <c r="B255" s="11"/>
      <c r="C255" s="113"/>
      <c r="D255" s="83"/>
      <c r="E255" s="59"/>
      <c r="F255" s="134"/>
      <c r="G255" s="13"/>
    </row>
    <row r="256" spans="1:7" s="9" customFormat="1" ht="14.25" thickBot="1">
      <c r="A256" s="95"/>
      <c r="B256" s="11"/>
      <c r="C256" s="113"/>
      <c r="D256" s="148" t="s">
        <v>21</v>
      </c>
      <c r="E256" s="68"/>
      <c r="F256" s="141"/>
      <c r="G256" s="149">
        <f>G253+G241+G232+G224+G168+G165+G162+G159+G156+G151+G123+G95+G73+G51+G48+G45+G13</f>
        <v>0</v>
      </c>
    </row>
    <row r="257" spans="1:7" s="9" customFormat="1" ht="13.5">
      <c r="A257" s="95"/>
      <c r="B257" s="11"/>
      <c r="C257" s="113"/>
      <c r="D257" s="83"/>
      <c r="E257" s="59"/>
      <c r="F257" s="129"/>
      <c r="G257" s="13"/>
    </row>
    <row r="258" ht="13.5">
      <c r="A258" s="95"/>
    </row>
    <row r="259" ht="13.5">
      <c r="A259" s="95"/>
    </row>
    <row r="260" ht="13.5">
      <c r="A260" s="95"/>
    </row>
    <row r="261" ht="13.5">
      <c r="A261" s="95"/>
    </row>
    <row r="262" ht="13.5">
      <c r="A262" s="95"/>
    </row>
    <row r="263" ht="13.5">
      <c r="A263" s="95"/>
    </row>
    <row r="264" ht="13.5">
      <c r="A264" s="95"/>
    </row>
    <row r="265" ht="13.5">
      <c r="A265" s="95"/>
    </row>
    <row r="266" ht="13.5">
      <c r="A266" s="95"/>
    </row>
    <row r="267" ht="13.5">
      <c r="A267" s="95"/>
    </row>
    <row r="268" ht="13.5">
      <c r="A268" s="95"/>
    </row>
    <row r="269" ht="13.5">
      <c r="A269" s="95"/>
    </row>
    <row r="270" ht="13.5">
      <c r="A270" s="95"/>
    </row>
    <row r="271" ht="13.5">
      <c r="A271" s="95"/>
    </row>
    <row r="272" ht="13.5">
      <c r="A272" s="95"/>
    </row>
    <row r="273" ht="13.5">
      <c r="A273" s="95"/>
    </row>
    <row r="274" ht="13.5">
      <c r="A274" s="95"/>
    </row>
    <row r="275" ht="13.5">
      <c r="A275" s="95"/>
    </row>
    <row r="276" ht="13.5">
      <c r="A276" s="95"/>
    </row>
    <row r="277" ht="13.5">
      <c r="A277" s="95"/>
    </row>
    <row r="278" ht="13.5">
      <c r="A278" s="95"/>
    </row>
    <row r="279" ht="13.5">
      <c r="A279" s="95"/>
    </row>
    <row r="280" ht="13.5">
      <c r="A280" s="95"/>
    </row>
    <row r="281" ht="13.5">
      <c r="A281" s="95"/>
    </row>
    <row r="282" ht="13.5">
      <c r="A282" s="95"/>
    </row>
    <row r="283" ht="13.5">
      <c r="A283" s="95"/>
    </row>
    <row r="284" ht="13.5">
      <c r="A284" s="95"/>
    </row>
    <row r="285" ht="13.5">
      <c r="A285" s="95"/>
    </row>
    <row r="286" ht="13.5">
      <c r="A286" s="95"/>
    </row>
    <row r="287" ht="13.5">
      <c r="A287" s="95"/>
    </row>
    <row r="288" ht="13.5">
      <c r="A288" s="95"/>
    </row>
    <row r="289" ht="13.5">
      <c r="A289" s="95"/>
    </row>
    <row r="290" ht="13.5">
      <c r="A290" s="95"/>
    </row>
    <row r="291" ht="13.5">
      <c r="A291" s="95"/>
    </row>
    <row r="292" ht="13.5">
      <c r="A292" s="95"/>
    </row>
    <row r="293" ht="13.5">
      <c r="A293" s="95"/>
    </row>
    <row r="294" ht="13.5">
      <c r="A294" s="95"/>
    </row>
    <row r="295" ht="13.5">
      <c r="A295" s="95"/>
    </row>
    <row r="296" ht="13.5">
      <c r="A296" s="95"/>
    </row>
    <row r="297" ht="13.5">
      <c r="A297" s="95"/>
    </row>
    <row r="298" ht="13.5">
      <c r="A298" s="95"/>
    </row>
    <row r="299" ht="13.5">
      <c r="A299" s="95"/>
    </row>
    <row r="300" ht="13.5">
      <c r="A300" s="95"/>
    </row>
    <row r="301" ht="13.5">
      <c r="A301" s="95"/>
    </row>
    <row r="302" ht="13.5">
      <c r="A302" s="95"/>
    </row>
    <row r="303" ht="13.5">
      <c r="A303" s="95"/>
    </row>
    <row r="304" ht="13.5">
      <c r="A304" s="95"/>
    </row>
    <row r="305" ht="13.5">
      <c r="A305" s="95"/>
    </row>
    <row r="306" ht="13.5">
      <c r="A306" s="95"/>
    </row>
    <row r="307" ht="13.5">
      <c r="A307" s="95"/>
    </row>
    <row r="308" ht="13.5">
      <c r="A308" s="95"/>
    </row>
    <row r="309" ht="13.5">
      <c r="A309" s="95"/>
    </row>
    <row r="310" ht="13.5">
      <c r="A310" s="95"/>
    </row>
    <row r="311" ht="13.5">
      <c r="A311" s="95"/>
    </row>
    <row r="312" ht="13.5">
      <c r="A312" s="95"/>
    </row>
    <row r="313" ht="13.5">
      <c r="A313" s="95"/>
    </row>
    <row r="314" ht="13.5">
      <c r="A314" s="95"/>
    </row>
    <row r="315" ht="13.5">
      <c r="A315" s="95"/>
    </row>
    <row r="316" ht="13.5">
      <c r="A316" s="95"/>
    </row>
    <row r="317" ht="13.5">
      <c r="A317" s="95"/>
    </row>
    <row r="318" ht="13.5">
      <c r="A318" s="95"/>
    </row>
    <row r="319" ht="13.5">
      <c r="A319" s="95"/>
    </row>
    <row r="320" ht="13.5">
      <c r="A320" s="95"/>
    </row>
    <row r="321" ht="13.5">
      <c r="A321" s="95"/>
    </row>
    <row r="322" ht="13.5">
      <c r="A322" s="95"/>
    </row>
    <row r="323" ht="13.5">
      <c r="A323" s="95"/>
    </row>
    <row r="324" ht="13.5">
      <c r="A324" s="95"/>
    </row>
    <row r="325" ht="13.5">
      <c r="A325" s="95"/>
    </row>
    <row r="326" ht="13.5">
      <c r="A326" s="95"/>
    </row>
    <row r="327" ht="13.5">
      <c r="A327" s="95"/>
    </row>
    <row r="328" ht="13.5">
      <c r="A328" s="95"/>
    </row>
    <row r="329" ht="13.5">
      <c r="A329" s="95"/>
    </row>
    <row r="330" ht="13.5">
      <c r="A330" s="95"/>
    </row>
    <row r="331" ht="13.5">
      <c r="A331" s="95"/>
    </row>
    <row r="332" ht="13.5">
      <c r="A332" s="95"/>
    </row>
    <row r="333" ht="13.5">
      <c r="A333" s="95"/>
    </row>
    <row r="334" ht="13.5">
      <c r="A334" s="95"/>
    </row>
    <row r="335" ht="13.5">
      <c r="A335" s="95"/>
    </row>
    <row r="336" ht="13.5">
      <c r="A336" s="95"/>
    </row>
    <row r="337" ht="13.5">
      <c r="A337" s="95"/>
    </row>
    <row r="338" ht="13.5">
      <c r="A338" s="95"/>
    </row>
    <row r="339" ht="13.5">
      <c r="A339" s="95"/>
    </row>
    <row r="340" ht="13.5">
      <c r="A340" s="95"/>
    </row>
    <row r="341" ht="13.5">
      <c r="A341" s="95"/>
    </row>
    <row r="342" ht="13.5">
      <c r="A342" s="95"/>
    </row>
    <row r="343" ht="13.5">
      <c r="A343" s="95"/>
    </row>
    <row r="344" ht="13.5">
      <c r="A344" s="95"/>
    </row>
    <row r="345" ht="13.5">
      <c r="A345" s="95"/>
    </row>
    <row r="346" ht="13.5">
      <c r="A346" s="95"/>
    </row>
    <row r="347" ht="13.5">
      <c r="A347" s="95"/>
    </row>
    <row r="348" ht="13.5">
      <c r="A348" s="95"/>
    </row>
    <row r="349" ht="13.5">
      <c r="A349" s="95"/>
    </row>
    <row r="350" ht="13.5">
      <c r="A350" s="95"/>
    </row>
    <row r="351" ht="13.5">
      <c r="A351" s="95"/>
    </row>
    <row r="352" ht="13.5">
      <c r="A352" s="95"/>
    </row>
    <row r="353" ht="13.5">
      <c r="A353" s="95"/>
    </row>
    <row r="354" ht="13.5">
      <c r="A354" s="95"/>
    </row>
    <row r="355" ht="13.5">
      <c r="A355" s="95"/>
    </row>
    <row r="356" ht="13.5">
      <c r="A356" s="95"/>
    </row>
    <row r="357" ht="13.5">
      <c r="A357" s="95"/>
    </row>
    <row r="358" ht="13.5">
      <c r="A358" s="95"/>
    </row>
    <row r="359" ht="13.5">
      <c r="A359" s="95"/>
    </row>
    <row r="360" ht="13.5">
      <c r="A360" s="95"/>
    </row>
    <row r="361" ht="13.5">
      <c r="A361" s="95"/>
    </row>
    <row r="362" ht="13.5">
      <c r="A362" s="95"/>
    </row>
    <row r="363" ht="13.5">
      <c r="A363" s="95"/>
    </row>
    <row r="364" ht="13.5">
      <c r="A364" s="95"/>
    </row>
    <row r="365" ht="13.5">
      <c r="A365" s="95"/>
    </row>
    <row r="366" ht="13.5">
      <c r="A366" s="95"/>
    </row>
    <row r="367" ht="13.5">
      <c r="A367" s="95"/>
    </row>
    <row r="368" ht="13.5">
      <c r="A368" s="95"/>
    </row>
    <row r="369" ht="13.5">
      <c r="A369" s="95"/>
    </row>
    <row r="370" ht="13.5">
      <c r="A370" s="95"/>
    </row>
    <row r="371" ht="13.5">
      <c r="A371" s="95"/>
    </row>
    <row r="372" ht="13.5">
      <c r="A372" s="95"/>
    </row>
    <row r="373" ht="13.5">
      <c r="A373" s="95"/>
    </row>
    <row r="374" ht="13.5">
      <c r="A374" s="95"/>
    </row>
    <row r="375" ht="13.5">
      <c r="A375" s="95"/>
    </row>
    <row r="376" ht="13.5">
      <c r="A376" s="95"/>
    </row>
    <row r="377" ht="13.5">
      <c r="A377" s="95"/>
    </row>
    <row r="378" ht="13.5">
      <c r="A378" s="95"/>
    </row>
    <row r="379" ht="13.5">
      <c r="A379" s="95"/>
    </row>
    <row r="380" ht="13.5">
      <c r="A380" s="95"/>
    </row>
    <row r="381" ht="13.5">
      <c r="A381" s="95"/>
    </row>
    <row r="382" ht="13.5">
      <c r="A382" s="95"/>
    </row>
    <row r="383" ht="13.5">
      <c r="A383" s="95"/>
    </row>
    <row r="384" ht="13.5">
      <c r="A384" s="95"/>
    </row>
    <row r="385" ht="13.5">
      <c r="A385" s="95"/>
    </row>
    <row r="386" ht="13.5">
      <c r="A386" s="95"/>
    </row>
    <row r="387" ht="13.5">
      <c r="A387" s="95"/>
    </row>
    <row r="388" ht="13.5">
      <c r="A388" s="95"/>
    </row>
    <row r="389" ht="13.5">
      <c r="A389" s="95"/>
    </row>
    <row r="390" ht="13.5">
      <c r="A390" s="95"/>
    </row>
    <row r="391" ht="13.5">
      <c r="A391" s="95"/>
    </row>
    <row r="392" ht="13.5">
      <c r="A392" s="95"/>
    </row>
    <row r="393" ht="13.5">
      <c r="A393" s="95"/>
    </row>
    <row r="394" ht="13.5">
      <c r="A394" s="95"/>
    </row>
    <row r="395" ht="13.5">
      <c r="A395" s="95"/>
    </row>
    <row r="396" ht="13.5">
      <c r="A396" s="95"/>
    </row>
    <row r="397" ht="13.5">
      <c r="A397" s="95"/>
    </row>
    <row r="398" ht="13.5">
      <c r="A398" s="95"/>
    </row>
    <row r="399" ht="13.5">
      <c r="A399" s="95"/>
    </row>
    <row r="400" ht="13.5">
      <c r="A400" s="95"/>
    </row>
    <row r="401" ht="13.5">
      <c r="A401" s="95"/>
    </row>
    <row r="402" ht="13.5">
      <c r="A402" s="95"/>
    </row>
    <row r="403" ht="13.5">
      <c r="A403" s="95"/>
    </row>
    <row r="404" ht="13.5">
      <c r="A404" s="95"/>
    </row>
    <row r="405" ht="13.5">
      <c r="A405" s="95"/>
    </row>
    <row r="406" ht="13.5">
      <c r="A406" s="95"/>
    </row>
    <row r="407" ht="13.5">
      <c r="A407" s="95"/>
    </row>
    <row r="408" ht="13.5">
      <c r="A408" s="95"/>
    </row>
    <row r="409" ht="13.5">
      <c r="A409" s="95"/>
    </row>
    <row r="410" ht="13.5">
      <c r="A410" s="95"/>
    </row>
    <row r="411" ht="13.5">
      <c r="A411" s="95"/>
    </row>
    <row r="412" ht="13.5">
      <c r="A412" s="95"/>
    </row>
    <row r="413" ht="13.5">
      <c r="A413" s="95"/>
    </row>
    <row r="414" ht="13.5">
      <c r="A414" s="95"/>
    </row>
    <row r="415" ht="13.5">
      <c r="A415" s="95"/>
    </row>
    <row r="416" ht="13.5">
      <c r="A416" s="95"/>
    </row>
    <row r="417" ht="13.5">
      <c r="A417" s="95"/>
    </row>
    <row r="418" ht="13.5">
      <c r="A418" s="95"/>
    </row>
    <row r="419" ht="13.5">
      <c r="A419" s="95"/>
    </row>
    <row r="420" ht="13.5">
      <c r="A420" s="95"/>
    </row>
    <row r="421" ht="13.5">
      <c r="A421" s="95"/>
    </row>
    <row r="422" ht="13.5">
      <c r="A422" s="95"/>
    </row>
    <row r="423" ht="13.5">
      <c r="A423" s="95"/>
    </row>
    <row r="424" ht="13.5">
      <c r="A424" s="95"/>
    </row>
    <row r="425" ht="13.5">
      <c r="A425" s="95"/>
    </row>
    <row r="426" ht="13.5">
      <c r="A426" s="95"/>
    </row>
    <row r="427" ht="13.5">
      <c r="A427" s="95"/>
    </row>
    <row r="428" ht="13.5">
      <c r="A428" s="95"/>
    </row>
    <row r="429" ht="13.5">
      <c r="A429" s="95"/>
    </row>
    <row r="430" ht="13.5">
      <c r="A430" s="95"/>
    </row>
    <row r="431" ht="13.5">
      <c r="A431" s="95"/>
    </row>
    <row r="432" ht="13.5">
      <c r="A432" s="95"/>
    </row>
    <row r="433" ht="13.5">
      <c r="A433" s="95"/>
    </row>
    <row r="434" ht="13.5">
      <c r="A434" s="95"/>
    </row>
    <row r="435" ht="13.5">
      <c r="A435" s="95"/>
    </row>
    <row r="436" ht="13.5">
      <c r="A436" s="95"/>
    </row>
    <row r="437" ht="13.5">
      <c r="A437" s="95"/>
    </row>
    <row r="438" ht="13.5">
      <c r="A438" s="95"/>
    </row>
    <row r="439" ht="13.5">
      <c r="A439" s="95"/>
    </row>
    <row r="440" ht="13.5">
      <c r="A440" s="95"/>
    </row>
    <row r="441" ht="13.5">
      <c r="A441" s="95"/>
    </row>
    <row r="442" ht="13.5">
      <c r="A442" s="95"/>
    </row>
    <row r="443" ht="13.5">
      <c r="A443" s="95"/>
    </row>
    <row r="444" ht="13.5">
      <c r="A444" s="95"/>
    </row>
    <row r="445" ht="13.5">
      <c r="A445" s="95"/>
    </row>
    <row r="446" ht="13.5">
      <c r="A446" s="95"/>
    </row>
    <row r="447" ht="13.5">
      <c r="A447" s="95"/>
    </row>
    <row r="448" ht="13.5">
      <c r="A448" s="95"/>
    </row>
    <row r="449" ht="13.5">
      <c r="A449" s="95"/>
    </row>
    <row r="450" ht="13.5">
      <c r="A450" s="95"/>
    </row>
    <row r="451" ht="13.5">
      <c r="A451" s="95"/>
    </row>
    <row r="452" ht="13.5">
      <c r="A452" s="95"/>
    </row>
    <row r="453" ht="13.5">
      <c r="A453" s="95"/>
    </row>
    <row r="454" ht="13.5">
      <c r="A454" s="95"/>
    </row>
    <row r="455" ht="13.5">
      <c r="A455" s="95"/>
    </row>
    <row r="456" ht="13.5">
      <c r="A456" s="95"/>
    </row>
    <row r="457" ht="13.5">
      <c r="A457" s="95"/>
    </row>
    <row r="458" ht="13.5">
      <c r="A458" s="95"/>
    </row>
    <row r="459" ht="13.5">
      <c r="A459" s="95"/>
    </row>
    <row r="460" ht="13.5">
      <c r="A460" s="95"/>
    </row>
    <row r="461" ht="13.5">
      <c r="A461" s="95"/>
    </row>
    <row r="462" ht="13.5">
      <c r="A462" s="95"/>
    </row>
    <row r="463" ht="13.5">
      <c r="A463" s="95"/>
    </row>
    <row r="464" ht="13.5">
      <c r="A464" s="95"/>
    </row>
    <row r="465" ht="13.5">
      <c r="A465" s="95"/>
    </row>
    <row r="466" ht="13.5">
      <c r="A466" s="95"/>
    </row>
    <row r="467" ht="13.5">
      <c r="A467" s="95"/>
    </row>
    <row r="468" ht="13.5">
      <c r="A468" s="95"/>
    </row>
    <row r="469" ht="13.5">
      <c r="A469" s="95"/>
    </row>
    <row r="470" ht="13.5">
      <c r="A470" s="95"/>
    </row>
    <row r="471" ht="13.5">
      <c r="A471" s="95"/>
    </row>
    <row r="472" ht="13.5">
      <c r="A472" s="95"/>
    </row>
    <row r="473" ht="13.5">
      <c r="A473" s="95"/>
    </row>
    <row r="474" ht="13.5">
      <c r="A474" s="95"/>
    </row>
    <row r="475" ht="13.5">
      <c r="A475" s="95"/>
    </row>
    <row r="476" ht="13.5">
      <c r="A476" s="95"/>
    </row>
    <row r="477" ht="13.5">
      <c r="A477" s="95"/>
    </row>
    <row r="478" ht="13.5">
      <c r="A478" s="95"/>
    </row>
    <row r="479" ht="13.5">
      <c r="A479" s="95"/>
    </row>
    <row r="480" ht="13.5">
      <c r="A480" s="95"/>
    </row>
    <row r="481" ht="13.5">
      <c r="A481" s="95"/>
    </row>
    <row r="482" ht="13.5">
      <c r="A482" s="95"/>
    </row>
    <row r="483" ht="13.5">
      <c r="A483" s="95"/>
    </row>
    <row r="484" ht="13.5">
      <c r="A484" s="95"/>
    </row>
    <row r="485" ht="13.5">
      <c r="A485" s="95"/>
    </row>
    <row r="486" ht="13.5">
      <c r="A486" s="95"/>
    </row>
    <row r="487" ht="13.5">
      <c r="A487" s="95"/>
    </row>
    <row r="488" ht="13.5">
      <c r="A488" s="95"/>
    </row>
    <row r="489" ht="13.5">
      <c r="A489" s="95"/>
    </row>
    <row r="490" ht="13.5">
      <c r="A490" s="95"/>
    </row>
    <row r="491" ht="13.5">
      <c r="A491" s="95"/>
    </row>
    <row r="492" ht="13.5">
      <c r="A492" s="95"/>
    </row>
    <row r="493" ht="13.5">
      <c r="A493" s="95"/>
    </row>
    <row r="494" ht="13.5">
      <c r="A494" s="95"/>
    </row>
    <row r="495" ht="13.5">
      <c r="A495" s="95"/>
    </row>
    <row r="496" ht="13.5">
      <c r="A496" s="95"/>
    </row>
    <row r="497" ht="13.5">
      <c r="A497" s="95"/>
    </row>
    <row r="498" ht="13.5">
      <c r="A498" s="95"/>
    </row>
    <row r="499" ht="13.5">
      <c r="A499" s="95"/>
    </row>
    <row r="500" ht="13.5">
      <c r="A500" s="95"/>
    </row>
    <row r="501" ht="13.5">
      <c r="A501" s="95"/>
    </row>
    <row r="502" ht="13.5">
      <c r="A502" s="95"/>
    </row>
    <row r="503" ht="13.5">
      <c r="A503" s="95"/>
    </row>
    <row r="504" ht="13.5">
      <c r="A504" s="95"/>
    </row>
    <row r="505" ht="13.5">
      <c r="A505" s="95"/>
    </row>
    <row r="506" ht="13.5">
      <c r="A506" s="95"/>
    </row>
    <row r="507" ht="13.5">
      <c r="A507" s="95"/>
    </row>
    <row r="508" ht="13.5">
      <c r="A508" s="95"/>
    </row>
    <row r="509" ht="13.5">
      <c r="A509" s="95"/>
    </row>
    <row r="510" ht="13.5">
      <c r="A510" s="95"/>
    </row>
    <row r="511" ht="13.5">
      <c r="A511" s="95"/>
    </row>
    <row r="512" ht="13.5">
      <c r="A512" s="95"/>
    </row>
    <row r="513" ht="13.5">
      <c r="A513" s="95"/>
    </row>
    <row r="514" ht="13.5">
      <c r="A514" s="95"/>
    </row>
    <row r="515" ht="13.5">
      <c r="A515" s="95"/>
    </row>
    <row r="516" ht="13.5">
      <c r="A516" s="95"/>
    </row>
    <row r="517" ht="13.5">
      <c r="A517" s="95"/>
    </row>
    <row r="518" ht="13.5">
      <c r="A518" s="95"/>
    </row>
    <row r="519" ht="13.5">
      <c r="A519" s="95"/>
    </row>
    <row r="520" ht="13.5">
      <c r="A520" s="95"/>
    </row>
    <row r="521" ht="13.5">
      <c r="A521" s="95"/>
    </row>
    <row r="522" ht="13.5">
      <c r="A522" s="95"/>
    </row>
    <row r="523" ht="13.5">
      <c r="A523" s="95"/>
    </row>
    <row r="524" ht="13.5">
      <c r="A524" s="95"/>
    </row>
    <row r="525" ht="13.5">
      <c r="A525" s="95"/>
    </row>
    <row r="526" ht="13.5">
      <c r="A526" s="95"/>
    </row>
    <row r="527" ht="13.5">
      <c r="A527" s="95"/>
    </row>
    <row r="528" ht="13.5">
      <c r="A528" s="95"/>
    </row>
    <row r="529" ht="13.5">
      <c r="A529" s="95"/>
    </row>
    <row r="530" ht="13.5">
      <c r="A530" s="95"/>
    </row>
    <row r="531" ht="13.5">
      <c r="A531" s="95"/>
    </row>
    <row r="532" ht="13.5">
      <c r="A532" s="95"/>
    </row>
    <row r="533" ht="13.5">
      <c r="A533" s="95"/>
    </row>
    <row r="534" ht="13.5">
      <c r="A534" s="95"/>
    </row>
    <row r="535" ht="13.5">
      <c r="A535" s="95"/>
    </row>
    <row r="536" ht="13.5">
      <c r="A536" s="95"/>
    </row>
    <row r="537" ht="13.5">
      <c r="A537" s="95"/>
    </row>
    <row r="538" ht="13.5">
      <c r="A538" s="95"/>
    </row>
    <row r="539" ht="13.5">
      <c r="A539" s="95"/>
    </row>
    <row r="540" ht="13.5">
      <c r="A540" s="95"/>
    </row>
    <row r="541" ht="13.5">
      <c r="A541" s="95"/>
    </row>
    <row r="542" ht="13.5">
      <c r="A542" s="95"/>
    </row>
    <row r="543" ht="13.5">
      <c r="A543" s="95"/>
    </row>
    <row r="544" ht="13.5">
      <c r="A544" s="95"/>
    </row>
    <row r="545" ht="13.5">
      <c r="A545" s="95"/>
    </row>
    <row r="546" ht="13.5">
      <c r="A546" s="95"/>
    </row>
    <row r="547" ht="13.5">
      <c r="A547" s="95"/>
    </row>
    <row r="548" ht="13.5">
      <c r="A548" s="95"/>
    </row>
    <row r="549" ht="13.5">
      <c r="A549" s="95"/>
    </row>
    <row r="550" ht="13.5">
      <c r="A550" s="95"/>
    </row>
    <row r="551" ht="13.5">
      <c r="A551" s="95"/>
    </row>
    <row r="552" ht="13.5">
      <c r="A552" s="95"/>
    </row>
    <row r="553" ht="13.5">
      <c r="A553" s="95"/>
    </row>
    <row r="554" ht="13.5">
      <c r="A554" s="95"/>
    </row>
    <row r="555" ht="13.5">
      <c r="A555" s="95"/>
    </row>
    <row r="556" ht="13.5">
      <c r="A556" s="95"/>
    </row>
    <row r="557" ht="13.5">
      <c r="A557" s="95"/>
    </row>
    <row r="558" ht="13.5">
      <c r="A558" s="95"/>
    </row>
    <row r="559" ht="13.5">
      <c r="A559" s="95"/>
    </row>
    <row r="560" ht="13.5">
      <c r="A560" s="95"/>
    </row>
    <row r="561" ht="13.5">
      <c r="A561" s="95"/>
    </row>
    <row r="562" ht="13.5">
      <c r="A562" s="95"/>
    </row>
    <row r="563" ht="13.5">
      <c r="A563" s="95"/>
    </row>
    <row r="564" ht="13.5">
      <c r="A564" s="95"/>
    </row>
    <row r="565" ht="13.5">
      <c r="A565" s="95"/>
    </row>
    <row r="566" ht="13.5">
      <c r="A566" s="95"/>
    </row>
    <row r="567" ht="13.5">
      <c r="A567" s="95"/>
    </row>
    <row r="568" ht="13.5">
      <c r="A568" s="95"/>
    </row>
    <row r="569" ht="13.5">
      <c r="A569" s="95"/>
    </row>
    <row r="570" ht="13.5">
      <c r="A570" s="95"/>
    </row>
    <row r="571" ht="13.5">
      <c r="A571" s="95"/>
    </row>
    <row r="572" ht="13.5">
      <c r="A572" s="95"/>
    </row>
    <row r="573" ht="13.5">
      <c r="A573" s="95"/>
    </row>
    <row r="574" ht="13.5">
      <c r="A574" s="95"/>
    </row>
    <row r="575" ht="13.5">
      <c r="A575" s="95"/>
    </row>
    <row r="576" ht="13.5">
      <c r="A576" s="95"/>
    </row>
    <row r="577" ht="13.5">
      <c r="A577" s="95"/>
    </row>
    <row r="578" ht="13.5">
      <c r="A578" s="95"/>
    </row>
    <row r="579" ht="13.5">
      <c r="A579" s="95"/>
    </row>
    <row r="580" ht="13.5">
      <c r="A580" s="95"/>
    </row>
    <row r="581" ht="13.5">
      <c r="A581" s="95"/>
    </row>
    <row r="582" ht="13.5">
      <c r="A582" s="95"/>
    </row>
    <row r="583" ht="13.5">
      <c r="A583" s="95"/>
    </row>
    <row r="584" ht="13.5">
      <c r="A584" s="95"/>
    </row>
    <row r="585" ht="13.5">
      <c r="A585" s="95"/>
    </row>
    <row r="586" ht="13.5">
      <c r="A586" s="95"/>
    </row>
    <row r="587" ht="13.5">
      <c r="A587" s="95"/>
    </row>
    <row r="588" ht="13.5">
      <c r="A588" s="95"/>
    </row>
    <row r="589" ht="13.5">
      <c r="A589" s="95"/>
    </row>
    <row r="590" ht="13.5">
      <c r="A590" s="95"/>
    </row>
    <row r="591" ht="13.5">
      <c r="A591" s="95"/>
    </row>
    <row r="592" ht="13.5">
      <c r="A592" s="95"/>
    </row>
    <row r="593" ht="13.5">
      <c r="A593" s="95"/>
    </row>
    <row r="594" ht="13.5">
      <c r="A594" s="95"/>
    </row>
    <row r="595" ht="13.5">
      <c r="A595" s="95"/>
    </row>
    <row r="596" ht="13.5">
      <c r="A596" s="95"/>
    </row>
    <row r="597" ht="13.5">
      <c r="A597" s="95"/>
    </row>
    <row r="598" ht="13.5">
      <c r="A598" s="95"/>
    </row>
    <row r="599" ht="13.5">
      <c r="A599" s="95"/>
    </row>
    <row r="600" ht="13.5">
      <c r="A600" s="95"/>
    </row>
    <row r="601" ht="13.5">
      <c r="A601" s="95"/>
    </row>
    <row r="602" ht="13.5">
      <c r="A602" s="95"/>
    </row>
    <row r="603" ht="13.5">
      <c r="A603" s="95"/>
    </row>
    <row r="604" ht="13.5">
      <c r="A604" s="95"/>
    </row>
    <row r="605" ht="13.5">
      <c r="A605" s="95"/>
    </row>
    <row r="606" ht="13.5">
      <c r="A606" s="95"/>
    </row>
    <row r="607" ht="13.5">
      <c r="A607" s="95"/>
    </row>
    <row r="608" ht="13.5">
      <c r="A608" s="95"/>
    </row>
    <row r="609" ht="13.5">
      <c r="A609" s="95"/>
    </row>
    <row r="610" ht="13.5">
      <c r="A610" s="95"/>
    </row>
    <row r="611" ht="13.5">
      <c r="A611" s="95"/>
    </row>
    <row r="612" ht="13.5">
      <c r="A612" s="95"/>
    </row>
    <row r="613" ht="13.5">
      <c r="A613" s="95"/>
    </row>
    <row r="614" ht="13.5">
      <c r="A614" s="95"/>
    </row>
    <row r="615" ht="13.5">
      <c r="A615" s="95"/>
    </row>
    <row r="616" ht="13.5">
      <c r="A616" s="95"/>
    </row>
    <row r="617" ht="13.5">
      <c r="A617" s="95"/>
    </row>
    <row r="618" ht="13.5">
      <c r="A618" s="95"/>
    </row>
    <row r="619" ht="13.5">
      <c r="A619" s="95"/>
    </row>
    <row r="620" ht="13.5">
      <c r="A620" s="95"/>
    </row>
    <row r="621" ht="13.5">
      <c r="A621" s="95"/>
    </row>
    <row r="622" ht="13.5">
      <c r="A622" s="95"/>
    </row>
    <row r="623" ht="13.5">
      <c r="A623" s="95"/>
    </row>
    <row r="624" ht="13.5">
      <c r="A624" s="95"/>
    </row>
    <row r="625" ht="13.5">
      <c r="A625" s="95"/>
    </row>
    <row r="626" ht="13.5">
      <c r="A626" s="95"/>
    </row>
    <row r="627" ht="13.5">
      <c r="A627" s="95"/>
    </row>
    <row r="628" ht="13.5">
      <c r="A628" s="95"/>
    </row>
    <row r="629" ht="13.5">
      <c r="A629" s="95"/>
    </row>
    <row r="630" ht="13.5">
      <c r="A630" s="95"/>
    </row>
    <row r="631" ht="13.5">
      <c r="A631" s="95"/>
    </row>
    <row r="632" ht="13.5">
      <c r="A632" s="95"/>
    </row>
    <row r="633" ht="13.5">
      <c r="A633" s="95"/>
    </row>
    <row r="634" ht="13.5">
      <c r="A634" s="95"/>
    </row>
    <row r="635" ht="13.5">
      <c r="A635" s="95"/>
    </row>
    <row r="636" ht="13.5">
      <c r="A636" s="95"/>
    </row>
    <row r="637" ht="13.5">
      <c r="A637" s="95"/>
    </row>
    <row r="638" ht="13.5">
      <c r="A638" s="95"/>
    </row>
    <row r="639" ht="13.5">
      <c r="A639" s="95"/>
    </row>
    <row r="640" ht="13.5">
      <c r="A640" s="95"/>
    </row>
    <row r="641" ht="13.5">
      <c r="A641" s="95"/>
    </row>
    <row r="642" ht="13.5">
      <c r="A642" s="95"/>
    </row>
    <row r="643" ht="13.5">
      <c r="A643" s="95"/>
    </row>
    <row r="644" ht="13.5">
      <c r="A644" s="95"/>
    </row>
    <row r="645" ht="13.5">
      <c r="A645" s="95"/>
    </row>
    <row r="646" ht="13.5">
      <c r="A646" s="95"/>
    </row>
    <row r="647" ht="13.5">
      <c r="A647" s="95"/>
    </row>
    <row r="648" ht="13.5">
      <c r="A648" s="95"/>
    </row>
    <row r="649" ht="13.5">
      <c r="A649" s="95"/>
    </row>
    <row r="650" ht="13.5">
      <c r="A650" s="95"/>
    </row>
    <row r="651" ht="13.5">
      <c r="A651" s="95"/>
    </row>
    <row r="652" ht="13.5">
      <c r="A652" s="95"/>
    </row>
    <row r="653" ht="13.5">
      <c r="A653" s="95"/>
    </row>
    <row r="654" ht="13.5">
      <c r="A654" s="95"/>
    </row>
    <row r="655" ht="13.5">
      <c r="A655" s="95"/>
    </row>
    <row r="656" ht="13.5">
      <c r="A656" s="95"/>
    </row>
    <row r="657" ht="13.5">
      <c r="A657" s="95"/>
    </row>
    <row r="658" ht="13.5">
      <c r="A658" s="95"/>
    </row>
    <row r="659" ht="13.5">
      <c r="A659" s="95"/>
    </row>
    <row r="660" ht="13.5">
      <c r="A660" s="95"/>
    </row>
    <row r="661" ht="13.5">
      <c r="A661" s="95"/>
    </row>
    <row r="662" ht="13.5">
      <c r="A662" s="95"/>
    </row>
    <row r="663" ht="13.5">
      <c r="A663" s="95"/>
    </row>
    <row r="664" ht="13.5">
      <c r="A664" s="95"/>
    </row>
    <row r="665" ht="13.5">
      <c r="A665" s="95"/>
    </row>
    <row r="666" ht="13.5">
      <c r="A666" s="95"/>
    </row>
    <row r="667" ht="13.5">
      <c r="A667" s="95"/>
    </row>
    <row r="668" ht="13.5">
      <c r="A668" s="95"/>
    </row>
    <row r="669" ht="13.5">
      <c r="A669" s="95"/>
    </row>
    <row r="670" ht="13.5">
      <c r="A670" s="95"/>
    </row>
    <row r="671" ht="13.5">
      <c r="A671" s="95"/>
    </row>
    <row r="672" ht="13.5">
      <c r="A672" s="95"/>
    </row>
    <row r="673" ht="13.5">
      <c r="A673" s="95"/>
    </row>
    <row r="674" ht="13.5">
      <c r="A674" s="95"/>
    </row>
    <row r="675" ht="13.5">
      <c r="A675" s="95"/>
    </row>
    <row r="676" ht="13.5">
      <c r="A676" s="95"/>
    </row>
    <row r="677" ht="13.5">
      <c r="A677" s="95"/>
    </row>
    <row r="678" ht="13.5">
      <c r="A678" s="95"/>
    </row>
    <row r="679" ht="13.5">
      <c r="A679" s="95"/>
    </row>
    <row r="680" ht="13.5">
      <c r="A680" s="95"/>
    </row>
    <row r="681" ht="13.5">
      <c r="A681" s="95"/>
    </row>
    <row r="682" ht="13.5">
      <c r="A682" s="95"/>
    </row>
    <row r="683" ht="13.5">
      <c r="A683" s="95"/>
    </row>
    <row r="684" ht="13.5">
      <c r="A684" s="95"/>
    </row>
    <row r="685" ht="13.5">
      <c r="A685" s="95"/>
    </row>
    <row r="686" ht="13.5">
      <c r="A686" s="95"/>
    </row>
    <row r="687" ht="13.5">
      <c r="A687" s="95"/>
    </row>
    <row r="688" ht="13.5">
      <c r="A688" s="95"/>
    </row>
    <row r="689" ht="13.5">
      <c r="A689" s="95"/>
    </row>
    <row r="690" ht="13.5">
      <c r="A690" s="95"/>
    </row>
    <row r="691" ht="13.5">
      <c r="A691" s="95"/>
    </row>
    <row r="692" ht="13.5">
      <c r="A692" s="95"/>
    </row>
    <row r="693" ht="13.5">
      <c r="A693" s="95"/>
    </row>
    <row r="694" ht="13.5">
      <c r="A694" s="95"/>
    </row>
    <row r="695" ht="13.5">
      <c r="A695" s="95"/>
    </row>
    <row r="696" ht="13.5">
      <c r="A696" s="95"/>
    </row>
    <row r="697" ht="13.5">
      <c r="A697" s="95"/>
    </row>
    <row r="698" ht="13.5">
      <c r="A698" s="95"/>
    </row>
    <row r="699" ht="13.5">
      <c r="A699" s="95"/>
    </row>
    <row r="700" ht="13.5">
      <c r="A700" s="95"/>
    </row>
    <row r="701" ht="13.5">
      <c r="A701" s="95"/>
    </row>
    <row r="702" ht="13.5">
      <c r="A702" s="95"/>
    </row>
    <row r="703" ht="13.5">
      <c r="A703" s="95"/>
    </row>
    <row r="704" ht="13.5">
      <c r="A704" s="95"/>
    </row>
    <row r="705" ht="13.5">
      <c r="A705" s="95"/>
    </row>
    <row r="706" ht="13.5">
      <c r="A706" s="95"/>
    </row>
    <row r="707" ht="13.5">
      <c r="A707" s="95"/>
    </row>
    <row r="708" ht="13.5">
      <c r="A708" s="95"/>
    </row>
    <row r="709" ht="13.5">
      <c r="A709" s="95"/>
    </row>
    <row r="710" ht="13.5">
      <c r="A710" s="95"/>
    </row>
    <row r="711" ht="13.5">
      <c r="A711" s="95"/>
    </row>
    <row r="712" ht="13.5">
      <c r="A712" s="95"/>
    </row>
    <row r="713" ht="13.5">
      <c r="A713" s="95"/>
    </row>
    <row r="714" ht="13.5">
      <c r="A714" s="95"/>
    </row>
    <row r="715" ht="13.5">
      <c r="A715" s="95"/>
    </row>
    <row r="716" ht="13.5">
      <c r="A716" s="95"/>
    </row>
    <row r="717" ht="13.5">
      <c r="A717" s="95"/>
    </row>
    <row r="718" ht="13.5">
      <c r="A718" s="95"/>
    </row>
    <row r="719" ht="13.5">
      <c r="A719" s="95"/>
    </row>
    <row r="720" ht="13.5">
      <c r="A720" s="95"/>
    </row>
    <row r="721" ht="13.5">
      <c r="A721" s="95"/>
    </row>
    <row r="722" ht="13.5">
      <c r="A722" s="95"/>
    </row>
    <row r="723" ht="13.5">
      <c r="A723" s="95"/>
    </row>
    <row r="724" ht="13.5">
      <c r="A724" s="95"/>
    </row>
    <row r="725" ht="13.5">
      <c r="A725" s="95"/>
    </row>
    <row r="726" ht="13.5">
      <c r="A726" s="95"/>
    </row>
    <row r="727" ht="13.5">
      <c r="A727" s="95"/>
    </row>
    <row r="728" ht="13.5">
      <c r="A728" s="95"/>
    </row>
    <row r="729" ht="13.5">
      <c r="A729" s="95"/>
    </row>
    <row r="730" ht="13.5">
      <c r="A730" s="95"/>
    </row>
    <row r="731" ht="13.5">
      <c r="A731" s="95"/>
    </row>
    <row r="732" ht="13.5">
      <c r="A732" s="95"/>
    </row>
    <row r="733" ht="13.5">
      <c r="A733" s="95"/>
    </row>
    <row r="734" ht="13.5">
      <c r="A734" s="95"/>
    </row>
    <row r="735" ht="13.5">
      <c r="A735" s="95"/>
    </row>
    <row r="736" ht="13.5">
      <c r="A736" s="95"/>
    </row>
    <row r="737" ht="13.5">
      <c r="A737" s="95"/>
    </row>
    <row r="738" ht="13.5">
      <c r="A738" s="95"/>
    </row>
    <row r="739" ht="13.5">
      <c r="A739" s="95"/>
    </row>
    <row r="740" ht="13.5">
      <c r="A740" s="95"/>
    </row>
    <row r="741" ht="13.5">
      <c r="A741" s="95"/>
    </row>
    <row r="742" ht="13.5">
      <c r="A742" s="95"/>
    </row>
    <row r="743" ht="13.5">
      <c r="A743" s="95"/>
    </row>
  </sheetData>
  <sheetProtection password="A839" sheet="1"/>
  <mergeCells count="25">
    <mergeCell ref="A3:B3"/>
    <mergeCell ref="A4:E4"/>
    <mergeCell ref="A5:A6"/>
    <mergeCell ref="B5:B6"/>
    <mergeCell ref="C5:C6"/>
    <mergeCell ref="D5:E5"/>
    <mergeCell ref="A253:E253"/>
    <mergeCell ref="A162:E162"/>
    <mergeCell ref="A165:E165"/>
    <mergeCell ref="A168:E168"/>
    <mergeCell ref="A224:E224"/>
    <mergeCell ref="A51:E51"/>
    <mergeCell ref="A73:E73"/>
    <mergeCell ref="A95:E95"/>
    <mergeCell ref="A123:E123"/>
    <mergeCell ref="A151:E151"/>
    <mergeCell ref="A232:E232"/>
    <mergeCell ref="G5:G6"/>
    <mergeCell ref="A13:E13"/>
    <mergeCell ref="A45:E45"/>
    <mergeCell ref="A48:E48"/>
    <mergeCell ref="A241:E241"/>
    <mergeCell ref="A156:E156"/>
    <mergeCell ref="A159:E159"/>
    <mergeCell ref="F5:F6"/>
  </mergeCells>
  <printOptions horizontalCentered="1"/>
  <pageMargins left="0.25" right="0.25" top="0.75" bottom="0.75" header="0.3" footer="0.3"/>
  <pageSetup horizontalDpi="600" verticalDpi="600" orientation="portrait" paperSize="9" r:id="rId1"/>
  <ignoredErrors>
    <ignoredError sqref="C7 F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790"/>
  <sheetViews>
    <sheetView view="pageBreakPreview" zoomScaleSheetLayoutView="100" workbookViewId="0" topLeftCell="A80">
      <selection activeCell="M99" sqref="M99"/>
    </sheetView>
  </sheetViews>
  <sheetFormatPr defaultColWidth="9.125" defaultRowHeight="12.75"/>
  <cols>
    <col min="1" max="1" width="7.50390625" style="10" customWidth="1"/>
    <col min="2" max="2" width="7.625" style="11" customWidth="1"/>
    <col min="3" max="3" width="51.625" style="113" customWidth="1"/>
    <col min="4" max="4" width="5.50390625" style="83" customWidth="1"/>
    <col min="5" max="5" width="6.25390625" style="59" customWidth="1"/>
    <col min="6" max="6" width="9.375" style="126" customWidth="1"/>
    <col min="7" max="7" width="11.875" style="3" customWidth="1"/>
    <col min="8" max="8" width="12.00390625" style="3" hidden="1" customWidth="1"/>
    <col min="9" max="9" width="15.625" style="3" hidden="1" customWidth="1"/>
    <col min="10" max="16384" width="9.125" style="3" customWidth="1"/>
  </cols>
  <sheetData>
    <row r="1" spans="1:7" s="1" customFormat="1" ht="15">
      <c r="A1" s="122"/>
      <c r="B1" s="117"/>
      <c r="C1" s="117" t="s">
        <v>39</v>
      </c>
      <c r="D1" s="117"/>
      <c r="E1" s="117"/>
      <c r="F1" s="131"/>
      <c r="G1" s="118"/>
    </row>
    <row r="2" spans="1:9" ht="15.75" customHeight="1" thickBot="1">
      <c r="A2" s="123"/>
      <c r="B2" s="124"/>
      <c r="C2" s="124" t="s">
        <v>1575</v>
      </c>
      <c r="D2" s="124"/>
      <c r="E2" s="124"/>
      <c r="F2" s="132"/>
      <c r="G2" s="125"/>
      <c r="H2" s="2"/>
      <c r="I2" s="2"/>
    </row>
    <row r="3" spans="1:9" ht="14.25">
      <c r="A3" s="171" t="s">
        <v>8</v>
      </c>
      <c r="B3" s="172"/>
      <c r="C3" s="110" t="s">
        <v>906</v>
      </c>
      <c r="D3" s="119"/>
      <c r="E3" s="51"/>
      <c r="F3" s="133"/>
      <c r="G3" s="5"/>
      <c r="H3" s="2"/>
      <c r="I3" s="2"/>
    </row>
    <row r="4" spans="1:9" ht="14.25" thickBot="1">
      <c r="A4" s="173"/>
      <c r="B4" s="174"/>
      <c r="C4" s="174"/>
      <c r="D4" s="174"/>
      <c r="E4" s="174"/>
      <c r="F4" s="134"/>
      <c r="G4" s="6"/>
      <c r="H4" s="2"/>
      <c r="I4" s="2"/>
    </row>
    <row r="5" spans="1:9" s="17" customFormat="1" ht="15" customHeight="1">
      <c r="A5" s="175" t="s">
        <v>9</v>
      </c>
      <c r="B5" s="177" t="s">
        <v>10</v>
      </c>
      <c r="C5" s="179" t="s">
        <v>41</v>
      </c>
      <c r="D5" s="181" t="s">
        <v>11</v>
      </c>
      <c r="E5" s="182"/>
      <c r="F5" s="167" t="s">
        <v>26</v>
      </c>
      <c r="G5" s="169" t="s">
        <v>27</v>
      </c>
      <c r="H5" s="72"/>
      <c r="I5" s="72"/>
    </row>
    <row r="6" spans="1:9" s="17" customFormat="1" ht="24" customHeight="1">
      <c r="A6" s="176"/>
      <c r="B6" s="178"/>
      <c r="C6" s="180"/>
      <c r="D6" s="76" t="s">
        <v>12</v>
      </c>
      <c r="E6" s="71" t="s">
        <v>13</v>
      </c>
      <c r="F6" s="168"/>
      <c r="G6" s="170"/>
      <c r="H6" s="72"/>
      <c r="I6" s="72"/>
    </row>
    <row r="7" spans="1:9" ht="14.25" thickBot="1">
      <c r="A7" s="20">
        <v>1</v>
      </c>
      <c r="B7" s="21">
        <v>2</v>
      </c>
      <c r="C7" s="111" t="s">
        <v>14</v>
      </c>
      <c r="D7" s="77">
        <v>4</v>
      </c>
      <c r="E7" s="23">
        <v>5</v>
      </c>
      <c r="F7" s="135" t="s">
        <v>15</v>
      </c>
      <c r="G7" s="24">
        <v>7</v>
      </c>
      <c r="H7" s="2"/>
      <c r="I7" s="2"/>
    </row>
    <row r="8" spans="1:9" s="17" customFormat="1" ht="9.75">
      <c r="A8" s="48">
        <v>1</v>
      </c>
      <c r="B8" s="32"/>
      <c r="C8" s="112" t="s">
        <v>907</v>
      </c>
      <c r="D8" s="78"/>
      <c r="E8" s="69"/>
      <c r="F8" s="136"/>
      <c r="G8" s="44"/>
      <c r="H8" s="16"/>
      <c r="I8" s="16"/>
    </row>
    <row r="9" spans="1:9" s="17" customFormat="1" ht="9.75">
      <c r="A9" s="40" t="s">
        <v>88</v>
      </c>
      <c r="B9" s="41"/>
      <c r="C9" s="107" t="s">
        <v>908</v>
      </c>
      <c r="D9" s="79"/>
      <c r="E9" s="55"/>
      <c r="F9" s="145"/>
      <c r="G9" s="42"/>
      <c r="H9" s="16"/>
      <c r="I9" s="16"/>
    </row>
    <row r="10" spans="1:9" s="17" customFormat="1" ht="30">
      <c r="A10" s="25" t="s">
        <v>90</v>
      </c>
      <c r="B10" s="15" t="s">
        <v>145</v>
      </c>
      <c r="C10" s="103" t="s">
        <v>1494</v>
      </c>
      <c r="D10" s="80" t="s">
        <v>24</v>
      </c>
      <c r="E10" s="54">
        <v>10</v>
      </c>
      <c r="F10" s="127"/>
      <c r="G10" s="35">
        <f>ROUND(E10*F10,2)</f>
        <v>0</v>
      </c>
      <c r="H10" s="16"/>
      <c r="I10" s="16"/>
    </row>
    <row r="11" spans="1:9" s="17" customFormat="1" ht="30">
      <c r="A11" s="25" t="s">
        <v>91</v>
      </c>
      <c r="B11" s="15" t="s">
        <v>145</v>
      </c>
      <c r="C11" s="103" t="s">
        <v>1495</v>
      </c>
      <c r="D11" s="80" t="s">
        <v>24</v>
      </c>
      <c r="E11" s="54">
        <v>7</v>
      </c>
      <c r="F11" s="127"/>
      <c r="G11" s="35">
        <f>ROUND(E11*F11,2)</f>
        <v>0</v>
      </c>
      <c r="H11" s="16"/>
      <c r="I11" s="16"/>
    </row>
    <row r="12" spans="1:9" s="17" customFormat="1" ht="30">
      <c r="A12" s="25" t="s">
        <v>92</v>
      </c>
      <c r="B12" s="15" t="s">
        <v>145</v>
      </c>
      <c r="C12" s="103" t="s">
        <v>1496</v>
      </c>
      <c r="D12" s="80" t="s">
        <v>24</v>
      </c>
      <c r="E12" s="54">
        <v>17</v>
      </c>
      <c r="F12" s="127"/>
      <c r="G12" s="35">
        <f>ROUND(E12*F12,2)</f>
        <v>0</v>
      </c>
      <c r="H12" s="16"/>
      <c r="I12" s="16"/>
    </row>
    <row r="13" spans="1:9" s="17" customFormat="1" ht="30">
      <c r="A13" s="25" t="s">
        <v>909</v>
      </c>
      <c r="B13" s="15" t="s">
        <v>145</v>
      </c>
      <c r="C13" s="103" t="s">
        <v>1497</v>
      </c>
      <c r="D13" s="80" t="s">
        <v>18</v>
      </c>
      <c r="E13" s="54">
        <v>3</v>
      </c>
      <c r="F13" s="127"/>
      <c r="G13" s="35">
        <f aca="true" t="shared" si="0" ref="G13:G76">ROUND(E13*F13,2)</f>
        <v>0</v>
      </c>
      <c r="H13" s="16"/>
      <c r="I13" s="16"/>
    </row>
    <row r="14" spans="1:9" s="17" customFormat="1" ht="30">
      <c r="A14" s="25" t="s">
        <v>910</v>
      </c>
      <c r="B14" s="15" t="s">
        <v>145</v>
      </c>
      <c r="C14" s="103" t="s">
        <v>1498</v>
      </c>
      <c r="D14" s="80" t="s">
        <v>18</v>
      </c>
      <c r="E14" s="54">
        <v>1</v>
      </c>
      <c r="F14" s="127"/>
      <c r="G14" s="35">
        <f t="shared" si="0"/>
        <v>0</v>
      </c>
      <c r="H14" s="16"/>
      <c r="I14" s="16"/>
    </row>
    <row r="15" spans="1:9" s="17" customFormat="1" ht="30">
      <c r="A15" s="25" t="s">
        <v>911</v>
      </c>
      <c r="B15" s="15" t="s">
        <v>145</v>
      </c>
      <c r="C15" s="103" t="s">
        <v>1499</v>
      </c>
      <c r="D15" s="80" t="s">
        <v>18</v>
      </c>
      <c r="E15" s="54">
        <v>1</v>
      </c>
      <c r="F15" s="127"/>
      <c r="G15" s="35">
        <f t="shared" si="0"/>
        <v>0</v>
      </c>
      <c r="H15" s="16"/>
      <c r="I15" s="16"/>
    </row>
    <row r="16" spans="1:9" s="17" customFormat="1" ht="30">
      <c r="A16" s="25" t="s">
        <v>912</v>
      </c>
      <c r="B16" s="15" t="s">
        <v>145</v>
      </c>
      <c r="C16" s="103" t="s">
        <v>1500</v>
      </c>
      <c r="D16" s="80" t="s">
        <v>18</v>
      </c>
      <c r="E16" s="54">
        <v>2</v>
      </c>
      <c r="F16" s="127"/>
      <c r="G16" s="35">
        <f t="shared" si="0"/>
        <v>0</v>
      </c>
      <c r="H16" s="16"/>
      <c r="I16" s="16"/>
    </row>
    <row r="17" spans="1:9" s="17" customFormat="1" ht="30">
      <c r="A17" s="25" t="s">
        <v>913</v>
      </c>
      <c r="B17" s="15" t="s">
        <v>145</v>
      </c>
      <c r="C17" s="103" t="s">
        <v>1501</v>
      </c>
      <c r="D17" s="80" t="s">
        <v>18</v>
      </c>
      <c r="E17" s="54">
        <v>1</v>
      </c>
      <c r="F17" s="127"/>
      <c r="G17" s="35">
        <f t="shared" si="0"/>
        <v>0</v>
      </c>
      <c r="H17" s="16"/>
      <c r="I17" s="16"/>
    </row>
    <row r="18" spans="1:9" s="17" customFormat="1" ht="30">
      <c r="A18" s="25" t="s">
        <v>914</v>
      </c>
      <c r="B18" s="15" t="s">
        <v>145</v>
      </c>
      <c r="C18" s="103" t="s">
        <v>1502</v>
      </c>
      <c r="D18" s="80" t="s">
        <v>18</v>
      </c>
      <c r="E18" s="54">
        <v>1</v>
      </c>
      <c r="F18" s="127"/>
      <c r="G18" s="35">
        <f t="shared" si="0"/>
        <v>0</v>
      </c>
      <c r="H18" s="16"/>
      <c r="I18" s="16"/>
    </row>
    <row r="19" spans="1:9" s="17" customFormat="1" ht="30">
      <c r="A19" s="25" t="s">
        <v>915</v>
      </c>
      <c r="B19" s="15" t="s">
        <v>145</v>
      </c>
      <c r="C19" s="103" t="s">
        <v>1503</v>
      </c>
      <c r="D19" s="80" t="s">
        <v>20</v>
      </c>
      <c r="E19" s="54">
        <v>1</v>
      </c>
      <c r="F19" s="127"/>
      <c r="G19" s="35">
        <f t="shared" si="0"/>
        <v>0</v>
      </c>
      <c r="H19" s="16"/>
      <c r="I19" s="16"/>
    </row>
    <row r="20" spans="1:9" s="17" customFormat="1" ht="30">
      <c r="A20" s="25" t="s">
        <v>916</v>
      </c>
      <c r="B20" s="15" t="s">
        <v>145</v>
      </c>
      <c r="C20" s="103" t="s">
        <v>1504</v>
      </c>
      <c r="D20" s="80" t="s">
        <v>20</v>
      </c>
      <c r="E20" s="54">
        <v>1</v>
      </c>
      <c r="F20" s="127"/>
      <c r="G20" s="35">
        <f t="shared" si="0"/>
        <v>0</v>
      </c>
      <c r="H20" s="16"/>
      <c r="I20" s="16"/>
    </row>
    <row r="21" spans="1:9" s="17" customFormat="1" ht="20.25">
      <c r="A21" s="25" t="s">
        <v>917</v>
      </c>
      <c r="B21" s="15" t="s">
        <v>145</v>
      </c>
      <c r="C21" s="103" t="s">
        <v>1505</v>
      </c>
      <c r="D21" s="80" t="s">
        <v>18</v>
      </c>
      <c r="E21" s="54">
        <v>1</v>
      </c>
      <c r="F21" s="127"/>
      <c r="G21" s="35">
        <f t="shared" si="0"/>
        <v>0</v>
      </c>
      <c r="H21" s="16"/>
      <c r="I21" s="16"/>
    </row>
    <row r="22" spans="1:9" s="17" customFormat="1" ht="20.25">
      <c r="A22" s="25" t="s">
        <v>918</v>
      </c>
      <c r="B22" s="15" t="s">
        <v>145</v>
      </c>
      <c r="C22" s="103" t="s">
        <v>1506</v>
      </c>
      <c r="D22" s="80" t="s">
        <v>18</v>
      </c>
      <c r="E22" s="54">
        <v>1</v>
      </c>
      <c r="F22" s="127"/>
      <c r="G22" s="35">
        <f t="shared" si="0"/>
        <v>0</v>
      </c>
      <c r="H22" s="16"/>
      <c r="I22" s="16"/>
    </row>
    <row r="23" spans="1:9" s="17" customFormat="1" ht="20.25">
      <c r="A23" s="25" t="s">
        <v>919</v>
      </c>
      <c r="B23" s="15" t="s">
        <v>145</v>
      </c>
      <c r="C23" s="103" t="s">
        <v>1507</v>
      </c>
      <c r="D23" s="80" t="s">
        <v>18</v>
      </c>
      <c r="E23" s="54">
        <v>1</v>
      </c>
      <c r="F23" s="127"/>
      <c r="G23" s="35">
        <f t="shared" si="0"/>
        <v>0</v>
      </c>
      <c r="H23" s="16"/>
      <c r="I23" s="16"/>
    </row>
    <row r="24" spans="1:9" s="17" customFormat="1" ht="30">
      <c r="A24" s="25" t="s">
        <v>920</v>
      </c>
      <c r="B24" s="15" t="s">
        <v>145</v>
      </c>
      <c r="C24" s="103" t="s">
        <v>1508</v>
      </c>
      <c r="D24" s="80" t="s">
        <v>20</v>
      </c>
      <c r="E24" s="54">
        <v>1</v>
      </c>
      <c r="F24" s="127"/>
      <c r="G24" s="35">
        <f t="shared" si="0"/>
        <v>0</v>
      </c>
      <c r="H24" s="16"/>
      <c r="I24" s="16"/>
    </row>
    <row r="25" spans="1:9" s="17" customFormat="1" ht="30">
      <c r="A25" s="25" t="s">
        <v>921</v>
      </c>
      <c r="B25" s="15" t="s">
        <v>145</v>
      </c>
      <c r="C25" s="103" t="s">
        <v>1509</v>
      </c>
      <c r="D25" s="80" t="s">
        <v>24</v>
      </c>
      <c r="E25" s="54">
        <v>24</v>
      </c>
      <c r="F25" s="127"/>
      <c r="G25" s="35">
        <f t="shared" si="0"/>
        <v>0</v>
      </c>
      <c r="H25" s="16"/>
      <c r="I25" s="16"/>
    </row>
    <row r="26" spans="1:9" s="17" customFormat="1" ht="20.25">
      <c r="A26" s="25" t="s">
        <v>922</v>
      </c>
      <c r="B26" s="15" t="s">
        <v>145</v>
      </c>
      <c r="C26" s="103" t="s">
        <v>1510</v>
      </c>
      <c r="D26" s="80" t="s">
        <v>24</v>
      </c>
      <c r="E26" s="54">
        <v>24</v>
      </c>
      <c r="F26" s="127"/>
      <c r="G26" s="35">
        <f t="shared" si="0"/>
        <v>0</v>
      </c>
      <c r="H26" s="16"/>
      <c r="I26" s="16"/>
    </row>
    <row r="27" spans="1:9" s="17" customFormat="1" ht="9.75">
      <c r="A27" s="40" t="s">
        <v>93</v>
      </c>
      <c r="B27" s="41"/>
      <c r="C27" s="107" t="s">
        <v>923</v>
      </c>
      <c r="D27" s="81"/>
      <c r="E27" s="53"/>
      <c r="F27" s="145"/>
      <c r="G27" s="42"/>
      <c r="H27" s="16"/>
      <c r="I27" s="16"/>
    </row>
    <row r="28" spans="1:9" s="17" customFormat="1" ht="40.5">
      <c r="A28" s="25" t="s">
        <v>924</v>
      </c>
      <c r="B28" s="15" t="s">
        <v>145</v>
      </c>
      <c r="C28" s="103" t="s">
        <v>1511</v>
      </c>
      <c r="D28" s="80" t="s">
        <v>24</v>
      </c>
      <c r="E28" s="54">
        <v>0</v>
      </c>
      <c r="F28" s="127"/>
      <c r="G28" s="35">
        <f t="shared" si="0"/>
        <v>0</v>
      </c>
      <c r="H28" s="16"/>
      <c r="I28" s="16"/>
    </row>
    <row r="29" spans="1:9" s="17" customFormat="1" ht="20.25">
      <c r="A29" s="25" t="s">
        <v>925</v>
      </c>
      <c r="B29" s="15" t="s">
        <v>145</v>
      </c>
      <c r="C29" s="103" t="s">
        <v>1512</v>
      </c>
      <c r="D29" s="80" t="s">
        <v>25</v>
      </c>
      <c r="E29" s="54">
        <v>0.429</v>
      </c>
      <c r="F29" s="127"/>
      <c r="G29" s="35">
        <f t="shared" si="0"/>
        <v>0</v>
      </c>
      <c r="H29" s="16"/>
      <c r="I29" s="16"/>
    </row>
    <row r="30" spans="1:9" s="17" customFormat="1" ht="30">
      <c r="A30" s="25" t="s">
        <v>926</v>
      </c>
      <c r="B30" s="15" t="s">
        <v>145</v>
      </c>
      <c r="C30" s="103" t="s">
        <v>1513</v>
      </c>
      <c r="D30" s="80" t="s">
        <v>24</v>
      </c>
      <c r="E30" s="54">
        <v>1.6</v>
      </c>
      <c r="F30" s="127"/>
      <c r="G30" s="35">
        <f t="shared" si="0"/>
        <v>0</v>
      </c>
      <c r="H30" s="16"/>
      <c r="I30" s="16"/>
    </row>
    <row r="31" spans="1:9" s="17" customFormat="1" ht="30">
      <c r="A31" s="25" t="s">
        <v>927</v>
      </c>
      <c r="B31" s="15" t="s">
        <v>145</v>
      </c>
      <c r="C31" s="103" t="s">
        <v>1514</v>
      </c>
      <c r="D31" s="80" t="s">
        <v>24</v>
      </c>
      <c r="E31" s="54">
        <v>4.2</v>
      </c>
      <c r="F31" s="127"/>
      <c r="G31" s="35">
        <f t="shared" si="0"/>
        <v>0</v>
      </c>
      <c r="H31" s="16"/>
      <c r="I31" s="16"/>
    </row>
    <row r="32" spans="1:9" s="17" customFormat="1" ht="30">
      <c r="A32" s="25" t="s">
        <v>928</v>
      </c>
      <c r="B32" s="15" t="s">
        <v>145</v>
      </c>
      <c r="C32" s="103" t="s">
        <v>1515</v>
      </c>
      <c r="D32" s="80" t="s">
        <v>24</v>
      </c>
      <c r="E32" s="54">
        <v>2</v>
      </c>
      <c r="F32" s="127"/>
      <c r="G32" s="35">
        <f t="shared" si="0"/>
        <v>0</v>
      </c>
      <c r="H32" s="16"/>
      <c r="I32" s="16"/>
    </row>
    <row r="33" spans="1:9" s="17" customFormat="1" ht="30">
      <c r="A33" s="25" t="s">
        <v>929</v>
      </c>
      <c r="B33" s="15" t="s">
        <v>145</v>
      </c>
      <c r="C33" s="103" t="s">
        <v>1516</v>
      </c>
      <c r="D33" s="80" t="s">
        <v>24</v>
      </c>
      <c r="E33" s="54">
        <v>0.8</v>
      </c>
      <c r="F33" s="127"/>
      <c r="G33" s="35">
        <f t="shared" si="0"/>
        <v>0</v>
      </c>
      <c r="H33" s="16"/>
      <c r="I33" s="16"/>
    </row>
    <row r="34" spans="1:9" s="17" customFormat="1" ht="30">
      <c r="A34" s="25" t="s">
        <v>930</v>
      </c>
      <c r="B34" s="15" t="s">
        <v>145</v>
      </c>
      <c r="C34" s="103" t="s">
        <v>1517</v>
      </c>
      <c r="D34" s="80" t="s">
        <v>24</v>
      </c>
      <c r="E34" s="54">
        <v>4.6</v>
      </c>
      <c r="F34" s="127"/>
      <c r="G34" s="35">
        <f t="shared" si="0"/>
        <v>0</v>
      </c>
      <c r="H34" s="16"/>
      <c r="I34" s="16"/>
    </row>
    <row r="35" spans="1:9" s="17" customFormat="1" ht="30">
      <c r="A35" s="25" t="s">
        <v>931</v>
      </c>
      <c r="B35" s="15" t="s">
        <v>145</v>
      </c>
      <c r="C35" s="103" t="s">
        <v>1494</v>
      </c>
      <c r="D35" s="80" t="s">
        <v>24</v>
      </c>
      <c r="E35" s="54">
        <v>3</v>
      </c>
      <c r="F35" s="127"/>
      <c r="G35" s="35">
        <f t="shared" si="0"/>
        <v>0</v>
      </c>
      <c r="H35" s="16"/>
      <c r="I35" s="16"/>
    </row>
    <row r="36" spans="1:9" s="17" customFormat="1" ht="30">
      <c r="A36" s="25" t="s">
        <v>932</v>
      </c>
      <c r="B36" s="15" t="s">
        <v>145</v>
      </c>
      <c r="C36" s="103" t="s">
        <v>1518</v>
      </c>
      <c r="D36" s="80" t="s">
        <v>24</v>
      </c>
      <c r="E36" s="54">
        <v>4</v>
      </c>
      <c r="F36" s="127"/>
      <c r="G36" s="35">
        <f t="shared" si="0"/>
        <v>0</v>
      </c>
      <c r="H36" s="16"/>
      <c r="I36" s="16"/>
    </row>
    <row r="37" spans="1:9" s="17" customFormat="1" ht="30">
      <c r="A37" s="25" t="s">
        <v>933</v>
      </c>
      <c r="B37" s="15" t="s">
        <v>145</v>
      </c>
      <c r="C37" s="103" t="s">
        <v>1519</v>
      </c>
      <c r="D37" s="80" t="s">
        <v>24</v>
      </c>
      <c r="E37" s="54">
        <v>3</v>
      </c>
      <c r="F37" s="127"/>
      <c r="G37" s="35">
        <f t="shared" si="0"/>
        <v>0</v>
      </c>
      <c r="H37" s="16"/>
      <c r="I37" s="16"/>
    </row>
    <row r="38" spans="1:9" s="17" customFormat="1" ht="30">
      <c r="A38" s="25" t="s">
        <v>934</v>
      </c>
      <c r="B38" s="15" t="s">
        <v>145</v>
      </c>
      <c r="C38" s="103" t="s">
        <v>1520</v>
      </c>
      <c r="D38" s="80" t="s">
        <v>935</v>
      </c>
      <c r="E38" s="54">
        <v>2</v>
      </c>
      <c r="F38" s="127"/>
      <c r="G38" s="35">
        <f t="shared" si="0"/>
        <v>0</v>
      </c>
      <c r="H38" s="16"/>
      <c r="I38" s="16"/>
    </row>
    <row r="39" spans="1:9" s="17" customFormat="1" ht="30">
      <c r="A39" s="25" t="s">
        <v>936</v>
      </c>
      <c r="B39" s="15" t="s">
        <v>145</v>
      </c>
      <c r="C39" s="103" t="s">
        <v>1521</v>
      </c>
      <c r="D39" s="80" t="s">
        <v>935</v>
      </c>
      <c r="E39" s="54">
        <v>1</v>
      </c>
      <c r="F39" s="127"/>
      <c r="G39" s="35">
        <f t="shared" si="0"/>
        <v>0</v>
      </c>
      <c r="H39" s="16"/>
      <c r="I39" s="16"/>
    </row>
    <row r="40" spans="1:9" s="17" customFormat="1" ht="30">
      <c r="A40" s="25" t="s">
        <v>937</v>
      </c>
      <c r="B40" s="15" t="s">
        <v>145</v>
      </c>
      <c r="C40" s="103" t="s">
        <v>1522</v>
      </c>
      <c r="D40" s="80" t="s">
        <v>935</v>
      </c>
      <c r="E40" s="54">
        <v>1</v>
      </c>
      <c r="F40" s="127"/>
      <c r="G40" s="35">
        <f t="shared" si="0"/>
        <v>0</v>
      </c>
      <c r="H40" s="16"/>
      <c r="I40" s="16"/>
    </row>
    <row r="41" spans="1:9" s="17" customFormat="1" ht="20.25">
      <c r="A41" s="25" t="s">
        <v>938</v>
      </c>
      <c r="B41" s="15" t="s">
        <v>145</v>
      </c>
      <c r="C41" s="103" t="s">
        <v>1523</v>
      </c>
      <c r="D41" s="80" t="s">
        <v>18</v>
      </c>
      <c r="E41" s="54">
        <v>1</v>
      </c>
      <c r="F41" s="127"/>
      <c r="G41" s="35">
        <f t="shared" si="0"/>
        <v>0</v>
      </c>
      <c r="H41" s="16"/>
      <c r="I41" s="16"/>
    </row>
    <row r="42" spans="1:9" s="17" customFormat="1" ht="20.25">
      <c r="A42" s="25" t="s">
        <v>939</v>
      </c>
      <c r="B42" s="15" t="s">
        <v>145</v>
      </c>
      <c r="C42" s="103" t="s">
        <v>1524</v>
      </c>
      <c r="D42" s="80" t="s">
        <v>18</v>
      </c>
      <c r="E42" s="54">
        <v>1</v>
      </c>
      <c r="F42" s="127"/>
      <c r="G42" s="35">
        <f t="shared" si="0"/>
        <v>0</v>
      </c>
      <c r="H42" s="16"/>
      <c r="I42" s="16"/>
    </row>
    <row r="43" spans="1:9" s="17" customFormat="1" ht="20.25">
      <c r="A43" s="25" t="s">
        <v>940</v>
      </c>
      <c r="B43" s="15" t="s">
        <v>145</v>
      </c>
      <c r="C43" s="103" t="s">
        <v>1525</v>
      </c>
      <c r="D43" s="80" t="s">
        <v>18</v>
      </c>
      <c r="E43" s="54">
        <v>1</v>
      </c>
      <c r="F43" s="127"/>
      <c r="G43" s="35">
        <f t="shared" si="0"/>
        <v>0</v>
      </c>
      <c r="H43" s="16"/>
      <c r="I43" s="16"/>
    </row>
    <row r="44" spans="1:9" s="17" customFormat="1" ht="20.25">
      <c r="A44" s="25" t="s">
        <v>941</v>
      </c>
      <c r="B44" s="15" t="s">
        <v>145</v>
      </c>
      <c r="C44" s="103" t="s">
        <v>1526</v>
      </c>
      <c r="D44" s="80" t="s">
        <v>18</v>
      </c>
      <c r="E44" s="54">
        <v>1</v>
      </c>
      <c r="F44" s="127"/>
      <c r="G44" s="35">
        <f t="shared" si="0"/>
        <v>0</v>
      </c>
      <c r="H44" s="16"/>
      <c r="I44" s="16"/>
    </row>
    <row r="45" spans="1:9" s="17" customFormat="1" ht="20.25">
      <c r="A45" s="25" t="s">
        <v>942</v>
      </c>
      <c r="B45" s="15" t="s">
        <v>145</v>
      </c>
      <c r="C45" s="103" t="s">
        <v>1527</v>
      </c>
      <c r="D45" s="80" t="s">
        <v>20</v>
      </c>
      <c r="E45" s="54">
        <v>1</v>
      </c>
      <c r="F45" s="127"/>
      <c r="G45" s="35">
        <f t="shared" si="0"/>
        <v>0</v>
      </c>
      <c r="H45" s="16"/>
      <c r="I45" s="16"/>
    </row>
    <row r="46" spans="1:9" s="17" customFormat="1" ht="20.25">
      <c r="A46" s="25" t="s">
        <v>943</v>
      </c>
      <c r="B46" s="15" t="s">
        <v>145</v>
      </c>
      <c r="C46" s="103" t="s">
        <v>1528</v>
      </c>
      <c r="D46" s="80" t="s">
        <v>20</v>
      </c>
      <c r="E46" s="54">
        <v>1</v>
      </c>
      <c r="F46" s="127"/>
      <c r="G46" s="35">
        <f t="shared" si="0"/>
        <v>0</v>
      </c>
      <c r="H46" s="16"/>
      <c r="I46" s="16"/>
    </row>
    <row r="47" spans="1:9" s="17" customFormat="1" ht="20.25">
      <c r="A47" s="25" t="s">
        <v>944</v>
      </c>
      <c r="B47" s="15" t="s">
        <v>145</v>
      </c>
      <c r="C47" s="103" t="s">
        <v>1529</v>
      </c>
      <c r="D47" s="80" t="s">
        <v>20</v>
      </c>
      <c r="E47" s="54">
        <v>1</v>
      </c>
      <c r="F47" s="127"/>
      <c r="G47" s="35">
        <f t="shared" si="0"/>
        <v>0</v>
      </c>
      <c r="H47" s="16"/>
      <c r="I47" s="16"/>
    </row>
    <row r="48" spans="1:9" s="17" customFormat="1" ht="14.25" thickBot="1">
      <c r="A48" s="163" t="s">
        <v>16</v>
      </c>
      <c r="B48" s="164"/>
      <c r="C48" s="164"/>
      <c r="D48" s="164"/>
      <c r="E48" s="164"/>
      <c r="F48" s="146"/>
      <c r="G48" s="37">
        <f>SUM(G9:G47)</f>
        <v>0</v>
      </c>
      <c r="H48" s="16"/>
      <c r="I48" s="16"/>
    </row>
    <row r="49" spans="1:9" s="17" customFormat="1" ht="40.5">
      <c r="A49" s="48">
        <v>2</v>
      </c>
      <c r="B49" s="32"/>
      <c r="C49" s="112" t="s">
        <v>1574</v>
      </c>
      <c r="D49" s="78"/>
      <c r="E49" s="69"/>
      <c r="F49" s="136"/>
      <c r="G49" s="44"/>
      <c r="H49" s="16"/>
      <c r="I49" s="16"/>
    </row>
    <row r="50" spans="1:9" s="17" customFormat="1" ht="9.75">
      <c r="A50" s="40" t="s">
        <v>159</v>
      </c>
      <c r="B50" s="41"/>
      <c r="C50" s="107" t="s">
        <v>945</v>
      </c>
      <c r="D50" s="81"/>
      <c r="E50" s="53"/>
      <c r="F50" s="145"/>
      <c r="G50" s="42"/>
      <c r="H50" s="16"/>
      <c r="I50" s="16"/>
    </row>
    <row r="51" spans="1:9" s="17" customFormat="1" ht="40.5">
      <c r="A51" s="25" t="s">
        <v>946</v>
      </c>
      <c r="B51" s="15" t="s">
        <v>145</v>
      </c>
      <c r="C51" s="103" t="s">
        <v>1530</v>
      </c>
      <c r="D51" s="80" t="s">
        <v>25</v>
      </c>
      <c r="E51" s="54">
        <v>79.37</v>
      </c>
      <c r="F51" s="127"/>
      <c r="G51" s="35">
        <f t="shared" si="0"/>
        <v>0</v>
      </c>
      <c r="H51" s="16"/>
      <c r="I51" s="16"/>
    </row>
    <row r="52" spans="1:9" s="17" customFormat="1" ht="40.5">
      <c r="A52" s="25" t="s">
        <v>947</v>
      </c>
      <c r="B52" s="15" t="s">
        <v>145</v>
      </c>
      <c r="C52" s="103" t="s">
        <v>1531</v>
      </c>
      <c r="D52" s="80" t="s">
        <v>25</v>
      </c>
      <c r="E52" s="54">
        <v>29.375</v>
      </c>
      <c r="F52" s="127"/>
      <c r="G52" s="35">
        <f t="shared" si="0"/>
        <v>0</v>
      </c>
      <c r="H52" s="16"/>
      <c r="I52" s="16"/>
    </row>
    <row r="53" spans="1:9" s="17" customFormat="1" ht="30">
      <c r="A53" s="25" t="s">
        <v>948</v>
      </c>
      <c r="B53" s="15" t="s">
        <v>145</v>
      </c>
      <c r="C53" s="103" t="s">
        <v>1532</v>
      </c>
      <c r="D53" s="80" t="s">
        <v>96</v>
      </c>
      <c r="E53" s="54">
        <v>47</v>
      </c>
      <c r="F53" s="127"/>
      <c r="G53" s="35">
        <f t="shared" si="0"/>
        <v>0</v>
      </c>
      <c r="H53" s="16"/>
      <c r="I53" s="16"/>
    </row>
    <row r="54" spans="1:9" s="17" customFormat="1" ht="20.25">
      <c r="A54" s="25" t="s">
        <v>949</v>
      </c>
      <c r="B54" s="15" t="s">
        <v>145</v>
      </c>
      <c r="C54" s="103" t="s">
        <v>1533</v>
      </c>
      <c r="D54" s="80" t="s">
        <v>25</v>
      </c>
      <c r="E54" s="54">
        <v>9.909</v>
      </c>
      <c r="F54" s="127"/>
      <c r="G54" s="35">
        <f t="shared" si="0"/>
        <v>0</v>
      </c>
      <c r="H54" s="16"/>
      <c r="I54" s="16"/>
    </row>
    <row r="55" spans="1:9" s="17" customFormat="1" ht="20.25">
      <c r="A55" s="25" t="s">
        <v>950</v>
      </c>
      <c r="B55" s="15" t="s">
        <v>145</v>
      </c>
      <c r="C55" s="103" t="s">
        <v>1534</v>
      </c>
      <c r="D55" s="80" t="s">
        <v>25</v>
      </c>
      <c r="E55" s="54">
        <v>16.222</v>
      </c>
      <c r="F55" s="127"/>
      <c r="G55" s="35">
        <f t="shared" si="0"/>
        <v>0</v>
      </c>
      <c r="H55" s="16"/>
      <c r="I55" s="16"/>
    </row>
    <row r="56" spans="1:9" s="17" customFormat="1" ht="30">
      <c r="A56" s="25" t="s">
        <v>951</v>
      </c>
      <c r="B56" s="15" t="s">
        <v>145</v>
      </c>
      <c r="C56" s="103" t="s">
        <v>1535</v>
      </c>
      <c r="D56" s="80" t="s">
        <v>25</v>
      </c>
      <c r="E56" s="54">
        <v>88.584</v>
      </c>
      <c r="F56" s="127"/>
      <c r="G56" s="35">
        <f t="shared" si="0"/>
        <v>0</v>
      </c>
      <c r="H56" s="16"/>
      <c r="I56" s="16"/>
    </row>
    <row r="57" spans="1:9" s="17" customFormat="1" ht="20.25">
      <c r="A57" s="25" t="s">
        <v>952</v>
      </c>
      <c r="B57" s="15" t="s">
        <v>145</v>
      </c>
      <c r="C57" s="103" t="s">
        <v>1536</v>
      </c>
      <c r="D57" s="80" t="s">
        <v>25</v>
      </c>
      <c r="E57" s="54">
        <v>88.584</v>
      </c>
      <c r="F57" s="127"/>
      <c r="G57" s="35">
        <f t="shared" si="0"/>
        <v>0</v>
      </c>
      <c r="H57" s="16"/>
      <c r="I57" s="16"/>
    </row>
    <row r="58" spans="1:9" s="17" customFormat="1" ht="40.5">
      <c r="A58" s="25" t="s">
        <v>953</v>
      </c>
      <c r="B58" s="15" t="s">
        <v>145</v>
      </c>
      <c r="C58" s="103" t="s">
        <v>1537</v>
      </c>
      <c r="D58" s="80" t="s">
        <v>25</v>
      </c>
      <c r="E58" s="54">
        <v>20.161</v>
      </c>
      <c r="F58" s="127"/>
      <c r="G58" s="35">
        <f t="shared" si="0"/>
        <v>0</v>
      </c>
      <c r="H58" s="16"/>
      <c r="I58" s="16"/>
    </row>
    <row r="59" spans="1:9" s="17" customFormat="1" ht="40.5">
      <c r="A59" s="25" t="s">
        <v>954</v>
      </c>
      <c r="B59" s="15" t="s">
        <v>145</v>
      </c>
      <c r="C59" s="103" t="s">
        <v>1538</v>
      </c>
      <c r="D59" s="80" t="s">
        <v>25</v>
      </c>
      <c r="E59" s="54">
        <v>20.161</v>
      </c>
      <c r="F59" s="127"/>
      <c r="G59" s="35">
        <f t="shared" si="0"/>
        <v>0</v>
      </c>
      <c r="H59" s="16"/>
      <c r="I59" s="16"/>
    </row>
    <row r="60" spans="1:9" s="17" customFormat="1" ht="9.75">
      <c r="A60" s="40" t="s">
        <v>174</v>
      </c>
      <c r="B60" s="41"/>
      <c r="C60" s="107" t="s">
        <v>955</v>
      </c>
      <c r="D60" s="81"/>
      <c r="E60" s="53"/>
      <c r="F60" s="145"/>
      <c r="G60" s="42"/>
      <c r="H60" s="16"/>
      <c r="I60" s="16"/>
    </row>
    <row r="61" spans="1:9" s="17" customFormat="1" ht="9.75">
      <c r="A61" s="38" t="s">
        <v>956</v>
      </c>
      <c r="B61" s="39"/>
      <c r="C61" s="108" t="s">
        <v>957</v>
      </c>
      <c r="D61" s="81"/>
      <c r="E61" s="53"/>
      <c r="F61" s="145"/>
      <c r="G61" s="42"/>
      <c r="H61" s="16"/>
      <c r="I61" s="16"/>
    </row>
    <row r="62" spans="1:9" s="17" customFormat="1" ht="40.5">
      <c r="A62" s="25" t="s">
        <v>958</v>
      </c>
      <c r="B62" s="15" t="s">
        <v>145</v>
      </c>
      <c r="C62" s="103" t="s">
        <v>1539</v>
      </c>
      <c r="D62" s="80" t="s">
        <v>18</v>
      </c>
      <c r="E62" s="54">
        <v>1</v>
      </c>
      <c r="F62" s="127"/>
      <c r="G62" s="35">
        <f t="shared" si="0"/>
        <v>0</v>
      </c>
      <c r="H62" s="16"/>
      <c r="I62" s="16"/>
    </row>
    <row r="63" spans="1:9" s="17" customFormat="1" ht="30">
      <c r="A63" s="25" t="s">
        <v>959</v>
      </c>
      <c r="B63" s="15" t="s">
        <v>145</v>
      </c>
      <c r="C63" s="103" t="s">
        <v>1540</v>
      </c>
      <c r="D63" s="80" t="s">
        <v>20</v>
      </c>
      <c r="E63" s="54">
        <v>2</v>
      </c>
      <c r="F63" s="127"/>
      <c r="G63" s="35">
        <f t="shared" si="0"/>
        <v>0</v>
      </c>
      <c r="H63" s="16"/>
      <c r="I63" s="16"/>
    </row>
    <row r="64" spans="1:9" s="17" customFormat="1" ht="30">
      <c r="A64" s="25" t="s">
        <v>960</v>
      </c>
      <c r="B64" s="15" t="s">
        <v>145</v>
      </c>
      <c r="C64" s="103" t="s">
        <v>1541</v>
      </c>
      <c r="D64" s="80" t="s">
        <v>24</v>
      </c>
      <c r="E64" s="54">
        <v>53.6</v>
      </c>
      <c r="F64" s="127"/>
      <c r="G64" s="35">
        <f t="shared" si="0"/>
        <v>0</v>
      </c>
      <c r="H64" s="16"/>
      <c r="I64" s="16"/>
    </row>
    <row r="65" spans="1:9" s="17" customFormat="1" ht="30">
      <c r="A65" s="25" t="s">
        <v>961</v>
      </c>
      <c r="B65" s="15" t="s">
        <v>145</v>
      </c>
      <c r="C65" s="103" t="s">
        <v>1542</v>
      </c>
      <c r="D65" s="80" t="s">
        <v>24</v>
      </c>
      <c r="E65" s="54">
        <v>15</v>
      </c>
      <c r="F65" s="127"/>
      <c r="G65" s="35">
        <f t="shared" si="0"/>
        <v>0</v>
      </c>
      <c r="H65" s="16"/>
      <c r="I65" s="16"/>
    </row>
    <row r="66" spans="1:9" s="17" customFormat="1" ht="30">
      <c r="A66" s="25" t="s">
        <v>962</v>
      </c>
      <c r="B66" s="15" t="s">
        <v>145</v>
      </c>
      <c r="C66" s="103" t="s">
        <v>1543</v>
      </c>
      <c r="D66" s="80" t="s">
        <v>24</v>
      </c>
      <c r="E66" s="54">
        <v>53.6</v>
      </c>
      <c r="F66" s="127"/>
      <c r="G66" s="35">
        <f t="shared" si="0"/>
        <v>0</v>
      </c>
      <c r="H66" s="16"/>
      <c r="I66" s="16"/>
    </row>
    <row r="67" spans="1:9" s="17" customFormat="1" ht="30">
      <c r="A67" s="25" t="s">
        <v>963</v>
      </c>
      <c r="B67" s="15" t="s">
        <v>145</v>
      </c>
      <c r="C67" s="103" t="s">
        <v>1544</v>
      </c>
      <c r="D67" s="80" t="s">
        <v>964</v>
      </c>
      <c r="E67" s="54">
        <v>40</v>
      </c>
      <c r="F67" s="127"/>
      <c r="G67" s="35">
        <f t="shared" si="0"/>
        <v>0</v>
      </c>
      <c r="H67" s="16"/>
      <c r="I67" s="16"/>
    </row>
    <row r="68" spans="1:9" s="17" customFormat="1" ht="40.5">
      <c r="A68" s="25" t="s">
        <v>965</v>
      </c>
      <c r="B68" s="15" t="s">
        <v>145</v>
      </c>
      <c r="C68" s="103" t="s">
        <v>1549</v>
      </c>
      <c r="D68" s="80" t="s">
        <v>20</v>
      </c>
      <c r="E68" s="54">
        <v>1</v>
      </c>
      <c r="F68" s="127"/>
      <c r="G68" s="35">
        <f t="shared" si="0"/>
        <v>0</v>
      </c>
      <c r="H68" s="16"/>
      <c r="I68" s="16"/>
    </row>
    <row r="69" spans="1:9" s="17" customFormat="1" ht="30">
      <c r="A69" s="25" t="s">
        <v>966</v>
      </c>
      <c r="B69" s="15" t="s">
        <v>145</v>
      </c>
      <c r="C69" s="103" t="s">
        <v>1548</v>
      </c>
      <c r="D69" s="80" t="s">
        <v>967</v>
      </c>
      <c r="E69" s="54">
        <v>1</v>
      </c>
      <c r="F69" s="127"/>
      <c r="G69" s="35">
        <f t="shared" si="0"/>
        <v>0</v>
      </c>
      <c r="H69" s="16"/>
      <c r="I69" s="16"/>
    </row>
    <row r="70" spans="1:9" s="17" customFormat="1" ht="20.25">
      <c r="A70" s="25" t="s">
        <v>968</v>
      </c>
      <c r="B70" s="15" t="s">
        <v>145</v>
      </c>
      <c r="C70" s="103" t="s">
        <v>969</v>
      </c>
      <c r="D70" s="80" t="s">
        <v>970</v>
      </c>
      <c r="E70" s="54">
        <v>1</v>
      </c>
      <c r="F70" s="127"/>
      <c r="G70" s="35">
        <f t="shared" si="0"/>
        <v>0</v>
      </c>
      <c r="H70" s="16"/>
      <c r="I70" s="16"/>
    </row>
    <row r="71" spans="1:9" s="17" customFormat="1" ht="20.25">
      <c r="A71" s="25" t="s">
        <v>971</v>
      </c>
      <c r="B71" s="15" t="s">
        <v>145</v>
      </c>
      <c r="C71" s="103" t="s">
        <v>972</v>
      </c>
      <c r="D71" s="80" t="s">
        <v>970</v>
      </c>
      <c r="E71" s="54">
        <v>1</v>
      </c>
      <c r="F71" s="127"/>
      <c r="G71" s="35">
        <f t="shared" si="0"/>
        <v>0</v>
      </c>
      <c r="H71" s="16"/>
      <c r="I71" s="16"/>
    </row>
    <row r="72" spans="1:9" s="17" customFormat="1" ht="9.75">
      <c r="A72" s="38" t="s">
        <v>973</v>
      </c>
      <c r="B72" s="39"/>
      <c r="C72" s="108" t="s">
        <v>974</v>
      </c>
      <c r="D72" s="79"/>
      <c r="E72" s="55"/>
      <c r="F72" s="145"/>
      <c r="G72" s="42"/>
      <c r="H72" s="16"/>
      <c r="I72" s="16"/>
    </row>
    <row r="73" spans="1:9" s="17" customFormat="1" ht="30">
      <c r="A73" s="25" t="s">
        <v>975</v>
      </c>
      <c r="B73" s="15" t="s">
        <v>145</v>
      </c>
      <c r="C73" s="103" t="s">
        <v>1545</v>
      </c>
      <c r="D73" s="80" t="s">
        <v>18</v>
      </c>
      <c r="E73" s="54">
        <v>1</v>
      </c>
      <c r="F73" s="127"/>
      <c r="G73" s="35">
        <f t="shared" si="0"/>
        <v>0</v>
      </c>
      <c r="H73" s="16"/>
      <c r="I73" s="16"/>
    </row>
    <row r="74" spans="1:9" s="17" customFormat="1" ht="40.5">
      <c r="A74" s="25" t="s">
        <v>976</v>
      </c>
      <c r="B74" s="15" t="s">
        <v>145</v>
      </c>
      <c r="C74" s="103" t="s">
        <v>977</v>
      </c>
      <c r="D74" s="80" t="s">
        <v>20</v>
      </c>
      <c r="E74" s="54">
        <v>1</v>
      </c>
      <c r="F74" s="127"/>
      <c r="G74" s="35">
        <f t="shared" si="0"/>
        <v>0</v>
      </c>
      <c r="H74" s="16"/>
      <c r="I74" s="16"/>
    </row>
    <row r="75" spans="1:9" s="17" customFormat="1" ht="20.25">
      <c r="A75" s="25" t="s">
        <v>978</v>
      </c>
      <c r="B75" s="15" t="s">
        <v>145</v>
      </c>
      <c r="C75" s="103" t="s">
        <v>1546</v>
      </c>
      <c r="D75" s="80" t="s">
        <v>24</v>
      </c>
      <c r="E75" s="54">
        <v>15</v>
      </c>
      <c r="F75" s="127"/>
      <c r="G75" s="35">
        <f t="shared" si="0"/>
        <v>0</v>
      </c>
      <c r="H75" s="16"/>
      <c r="I75" s="16"/>
    </row>
    <row r="76" spans="1:9" s="17" customFormat="1" ht="30">
      <c r="A76" s="25" t="s">
        <v>979</v>
      </c>
      <c r="B76" s="15" t="s">
        <v>145</v>
      </c>
      <c r="C76" s="103" t="s">
        <v>1547</v>
      </c>
      <c r="D76" s="80" t="s">
        <v>24</v>
      </c>
      <c r="E76" s="54">
        <v>39.95</v>
      </c>
      <c r="F76" s="127"/>
      <c r="G76" s="35">
        <f t="shared" si="0"/>
        <v>0</v>
      </c>
      <c r="H76" s="16"/>
      <c r="I76" s="16"/>
    </row>
    <row r="77" spans="1:9" s="17" customFormat="1" ht="30">
      <c r="A77" s="25" t="s">
        <v>980</v>
      </c>
      <c r="B77" s="15" t="s">
        <v>145</v>
      </c>
      <c r="C77" s="103" t="s">
        <v>1550</v>
      </c>
      <c r="D77" s="80" t="s">
        <v>24</v>
      </c>
      <c r="E77" s="54">
        <v>6.8</v>
      </c>
      <c r="F77" s="127"/>
      <c r="G77" s="35">
        <f aca="true" t="shared" si="1" ref="G77:G82">ROUND(E77*F77,2)</f>
        <v>0</v>
      </c>
      <c r="H77" s="16"/>
      <c r="I77" s="16"/>
    </row>
    <row r="78" spans="1:9" s="17" customFormat="1" ht="30">
      <c r="A78" s="25" t="s">
        <v>981</v>
      </c>
      <c r="B78" s="15" t="s">
        <v>145</v>
      </c>
      <c r="C78" s="103" t="s">
        <v>1551</v>
      </c>
      <c r="D78" s="80" t="s">
        <v>18</v>
      </c>
      <c r="E78" s="54">
        <v>1</v>
      </c>
      <c r="F78" s="127"/>
      <c r="G78" s="35">
        <f t="shared" si="1"/>
        <v>0</v>
      </c>
      <c r="H78" s="16"/>
      <c r="I78" s="16"/>
    </row>
    <row r="79" spans="1:9" s="17" customFormat="1" ht="30">
      <c r="A79" s="25" t="s">
        <v>982</v>
      </c>
      <c r="B79" s="15" t="s">
        <v>145</v>
      </c>
      <c r="C79" s="103" t="s">
        <v>1552</v>
      </c>
      <c r="D79" s="80" t="s">
        <v>24</v>
      </c>
      <c r="E79" s="54">
        <v>15</v>
      </c>
      <c r="F79" s="127"/>
      <c r="G79" s="35">
        <f t="shared" si="1"/>
        <v>0</v>
      </c>
      <c r="H79" s="16"/>
      <c r="I79" s="16"/>
    </row>
    <row r="80" spans="1:9" s="17" customFormat="1" ht="40.5">
      <c r="A80" s="25" t="s">
        <v>983</v>
      </c>
      <c r="B80" s="15" t="s">
        <v>145</v>
      </c>
      <c r="C80" s="103" t="s">
        <v>984</v>
      </c>
      <c r="D80" s="80" t="s">
        <v>20</v>
      </c>
      <c r="E80" s="54">
        <v>1</v>
      </c>
      <c r="F80" s="127"/>
      <c r="G80" s="35">
        <f t="shared" si="1"/>
        <v>0</v>
      </c>
      <c r="H80" s="16"/>
      <c r="I80" s="16"/>
    </row>
    <row r="81" spans="1:9" s="17" customFormat="1" ht="30">
      <c r="A81" s="25" t="s">
        <v>985</v>
      </c>
      <c r="B81" s="15" t="s">
        <v>145</v>
      </c>
      <c r="C81" s="103" t="s">
        <v>1543</v>
      </c>
      <c r="D81" s="80" t="s">
        <v>24</v>
      </c>
      <c r="E81" s="54">
        <v>46.75</v>
      </c>
      <c r="F81" s="127"/>
      <c r="G81" s="35">
        <f t="shared" si="1"/>
        <v>0</v>
      </c>
      <c r="H81" s="16"/>
      <c r="I81" s="16"/>
    </row>
    <row r="82" spans="1:9" s="17" customFormat="1" ht="30">
      <c r="A82" s="25" t="s">
        <v>986</v>
      </c>
      <c r="B82" s="15" t="s">
        <v>145</v>
      </c>
      <c r="C82" s="103" t="s">
        <v>1553</v>
      </c>
      <c r="D82" s="80" t="s">
        <v>967</v>
      </c>
      <c r="E82" s="54">
        <v>1</v>
      </c>
      <c r="F82" s="127"/>
      <c r="G82" s="35">
        <f t="shared" si="1"/>
        <v>0</v>
      </c>
      <c r="H82" s="16"/>
      <c r="I82" s="16"/>
    </row>
    <row r="83" spans="1:9" s="17" customFormat="1" ht="14.25" thickBot="1">
      <c r="A83" s="183" t="s">
        <v>16</v>
      </c>
      <c r="B83" s="184"/>
      <c r="C83" s="184"/>
      <c r="D83" s="184"/>
      <c r="E83" s="184"/>
      <c r="F83" s="147"/>
      <c r="G83" s="36">
        <f>SUM(G50:G82)</f>
        <v>0</v>
      </c>
      <c r="H83" s="16"/>
      <c r="I83" s="16"/>
    </row>
    <row r="84" spans="1:6" s="9" customFormat="1" ht="13.5">
      <c r="A84" s="95"/>
      <c r="B84" s="11"/>
      <c r="C84" s="113"/>
      <c r="D84" s="82"/>
      <c r="E84" s="58"/>
      <c r="F84" s="140"/>
    </row>
    <row r="85" spans="1:7" s="9" customFormat="1" ht="14.25" thickBot="1">
      <c r="A85" s="95"/>
      <c r="B85" s="11"/>
      <c r="C85" s="113"/>
      <c r="D85" s="83"/>
      <c r="E85" s="59"/>
      <c r="F85" s="134"/>
      <c r="G85" s="13"/>
    </row>
    <row r="86" spans="1:7" s="9" customFormat="1" ht="14.25" thickBot="1">
      <c r="A86" s="95"/>
      <c r="B86" s="11"/>
      <c r="C86" s="113"/>
      <c r="D86" s="148" t="s">
        <v>21</v>
      </c>
      <c r="E86" s="68"/>
      <c r="F86" s="141"/>
      <c r="G86" s="149">
        <f>G83+G48</f>
        <v>0</v>
      </c>
    </row>
    <row r="87" spans="1:7" s="9" customFormat="1" ht="13.5">
      <c r="A87" s="95"/>
      <c r="B87" s="11"/>
      <c r="C87" s="113"/>
      <c r="D87" s="83"/>
      <c r="E87" s="59"/>
      <c r="F87" s="129"/>
      <c r="G87" s="13"/>
    </row>
    <row r="88" spans="1:7" s="9" customFormat="1" ht="13.5">
      <c r="A88" s="95"/>
      <c r="B88" s="11"/>
      <c r="C88" s="113"/>
      <c r="D88" s="83"/>
      <c r="E88" s="59"/>
      <c r="F88" s="126"/>
      <c r="G88" s="3"/>
    </row>
    <row r="89" spans="1:7" s="9" customFormat="1" ht="13.5">
      <c r="A89" s="95"/>
      <c r="B89" s="11"/>
      <c r="C89" s="113"/>
      <c r="D89" s="83"/>
      <c r="E89" s="59"/>
      <c r="F89" s="126"/>
      <c r="G89" s="3"/>
    </row>
    <row r="90" spans="1:7" s="9" customFormat="1" ht="13.5">
      <c r="A90" s="95"/>
      <c r="B90" s="11"/>
      <c r="C90" s="113"/>
      <c r="D90" s="83"/>
      <c r="E90" s="59"/>
      <c r="F90" s="126"/>
      <c r="G90" s="3"/>
    </row>
    <row r="91" spans="1:7" s="9" customFormat="1" ht="13.5">
      <c r="A91" s="95"/>
      <c r="B91" s="11"/>
      <c r="C91" s="113"/>
      <c r="D91" s="83"/>
      <c r="E91" s="59"/>
      <c r="F91" s="126"/>
      <c r="G91" s="3"/>
    </row>
    <row r="92" spans="1:8" s="9" customFormat="1" ht="13.5">
      <c r="A92" s="95"/>
      <c r="B92" s="11"/>
      <c r="C92" s="113"/>
      <c r="D92" s="83"/>
      <c r="E92" s="59"/>
      <c r="F92" s="126"/>
      <c r="G92" s="3"/>
      <c r="H92" s="3"/>
    </row>
    <row r="93" spans="1:9" s="9" customFormat="1" ht="13.5">
      <c r="A93" s="95"/>
      <c r="B93" s="11"/>
      <c r="C93" s="113"/>
      <c r="D93" s="83"/>
      <c r="E93" s="59"/>
      <c r="F93" s="126"/>
      <c r="G93" s="3"/>
      <c r="H93" s="3"/>
      <c r="I93" s="3"/>
    </row>
    <row r="94" ht="13.5">
      <c r="A94" s="95"/>
    </row>
    <row r="95" ht="13.5">
      <c r="A95" s="95"/>
    </row>
    <row r="96" ht="13.5">
      <c r="A96" s="95"/>
    </row>
    <row r="97" ht="13.5">
      <c r="A97" s="95"/>
    </row>
    <row r="98" ht="13.5">
      <c r="A98" s="95"/>
    </row>
    <row r="99" ht="13.5">
      <c r="A99" s="95"/>
    </row>
    <row r="100" ht="13.5">
      <c r="A100" s="95"/>
    </row>
    <row r="101" ht="13.5">
      <c r="A101" s="95"/>
    </row>
    <row r="102" ht="13.5">
      <c r="A102" s="95"/>
    </row>
    <row r="103" ht="13.5">
      <c r="A103" s="95"/>
    </row>
    <row r="104" ht="13.5">
      <c r="A104" s="95"/>
    </row>
    <row r="105" ht="13.5">
      <c r="A105" s="95"/>
    </row>
    <row r="106" ht="13.5">
      <c r="A106" s="95"/>
    </row>
    <row r="107" ht="13.5">
      <c r="A107" s="95"/>
    </row>
    <row r="108" ht="13.5">
      <c r="A108" s="95"/>
    </row>
    <row r="109" ht="13.5">
      <c r="A109" s="95"/>
    </row>
    <row r="110" ht="13.5">
      <c r="A110" s="95"/>
    </row>
    <row r="111" ht="13.5">
      <c r="A111" s="95"/>
    </row>
    <row r="112" ht="13.5">
      <c r="A112" s="95"/>
    </row>
    <row r="113" ht="13.5">
      <c r="A113" s="95"/>
    </row>
    <row r="114" ht="13.5">
      <c r="A114" s="95"/>
    </row>
    <row r="115" ht="13.5">
      <c r="A115" s="95"/>
    </row>
    <row r="116" ht="13.5">
      <c r="A116" s="95"/>
    </row>
    <row r="117" ht="13.5">
      <c r="A117" s="95"/>
    </row>
    <row r="118" ht="13.5">
      <c r="A118" s="95"/>
    </row>
    <row r="119" ht="13.5">
      <c r="A119" s="95"/>
    </row>
    <row r="120" ht="13.5">
      <c r="A120" s="95"/>
    </row>
    <row r="121" ht="13.5">
      <c r="A121" s="95"/>
    </row>
    <row r="122" ht="13.5">
      <c r="A122" s="95"/>
    </row>
    <row r="123" ht="13.5">
      <c r="A123" s="95"/>
    </row>
    <row r="124" ht="13.5">
      <c r="A124" s="95"/>
    </row>
    <row r="125" ht="13.5">
      <c r="A125" s="95"/>
    </row>
    <row r="126" ht="13.5">
      <c r="A126" s="95"/>
    </row>
    <row r="127" ht="13.5">
      <c r="A127" s="95"/>
    </row>
    <row r="128" ht="13.5">
      <c r="A128" s="95"/>
    </row>
    <row r="129" ht="13.5">
      <c r="A129" s="95"/>
    </row>
    <row r="130" ht="13.5">
      <c r="A130" s="95"/>
    </row>
    <row r="131" ht="13.5">
      <c r="A131" s="95"/>
    </row>
    <row r="132" ht="13.5">
      <c r="A132" s="95"/>
    </row>
    <row r="133" ht="13.5">
      <c r="A133" s="95"/>
    </row>
    <row r="134" ht="13.5">
      <c r="A134" s="95"/>
    </row>
    <row r="135" ht="13.5">
      <c r="A135" s="95"/>
    </row>
    <row r="136" ht="13.5">
      <c r="A136" s="95"/>
    </row>
    <row r="137" ht="13.5">
      <c r="A137" s="95"/>
    </row>
    <row r="138" ht="13.5">
      <c r="A138" s="95"/>
    </row>
    <row r="139" ht="13.5">
      <c r="A139" s="95"/>
    </row>
    <row r="140" ht="13.5">
      <c r="A140" s="95"/>
    </row>
    <row r="141" ht="13.5">
      <c r="A141" s="95"/>
    </row>
    <row r="142" ht="13.5">
      <c r="A142" s="95"/>
    </row>
    <row r="143" ht="13.5">
      <c r="A143" s="95"/>
    </row>
    <row r="144" ht="13.5">
      <c r="A144" s="95"/>
    </row>
    <row r="145" ht="13.5">
      <c r="A145" s="95"/>
    </row>
    <row r="146" ht="13.5">
      <c r="A146" s="95"/>
    </row>
    <row r="147" ht="13.5">
      <c r="A147" s="95"/>
    </row>
    <row r="148" ht="13.5">
      <c r="A148" s="95"/>
    </row>
    <row r="149" ht="13.5">
      <c r="A149" s="95"/>
    </row>
    <row r="150" ht="13.5">
      <c r="A150" s="95"/>
    </row>
    <row r="151" ht="13.5">
      <c r="A151" s="95"/>
    </row>
    <row r="152" ht="13.5">
      <c r="A152" s="95"/>
    </row>
    <row r="153" ht="13.5">
      <c r="A153" s="95"/>
    </row>
    <row r="154" ht="13.5">
      <c r="A154" s="95"/>
    </row>
    <row r="155" ht="13.5">
      <c r="A155" s="95"/>
    </row>
    <row r="156" ht="13.5">
      <c r="A156" s="95"/>
    </row>
    <row r="157" ht="13.5">
      <c r="A157" s="95"/>
    </row>
    <row r="158" ht="13.5">
      <c r="A158" s="95"/>
    </row>
    <row r="159" ht="13.5">
      <c r="A159" s="95"/>
    </row>
    <row r="160" ht="13.5">
      <c r="A160" s="95"/>
    </row>
    <row r="161" ht="13.5">
      <c r="A161" s="95"/>
    </row>
    <row r="162" ht="13.5">
      <c r="A162" s="95"/>
    </row>
    <row r="163" ht="13.5">
      <c r="A163" s="95"/>
    </row>
    <row r="164" ht="13.5">
      <c r="A164" s="95"/>
    </row>
    <row r="165" ht="13.5">
      <c r="A165" s="95"/>
    </row>
    <row r="166" ht="13.5">
      <c r="A166" s="95"/>
    </row>
    <row r="167" ht="13.5">
      <c r="A167" s="95"/>
    </row>
    <row r="168" ht="13.5">
      <c r="A168" s="95"/>
    </row>
    <row r="169" ht="13.5">
      <c r="A169" s="95"/>
    </row>
    <row r="170" ht="13.5">
      <c r="A170" s="95"/>
    </row>
    <row r="171" ht="13.5">
      <c r="A171" s="95"/>
    </row>
    <row r="172" ht="13.5">
      <c r="A172" s="95"/>
    </row>
    <row r="173" ht="13.5">
      <c r="A173" s="95"/>
    </row>
    <row r="174" ht="13.5">
      <c r="A174" s="95"/>
    </row>
    <row r="175" ht="13.5">
      <c r="A175" s="95"/>
    </row>
    <row r="176" ht="13.5">
      <c r="A176" s="95"/>
    </row>
    <row r="177" ht="13.5">
      <c r="A177" s="95"/>
    </row>
    <row r="178" ht="13.5">
      <c r="A178" s="95"/>
    </row>
    <row r="179" ht="13.5">
      <c r="A179" s="95"/>
    </row>
    <row r="180" ht="13.5">
      <c r="A180" s="95"/>
    </row>
    <row r="181" ht="13.5">
      <c r="A181" s="95"/>
    </row>
    <row r="182" ht="13.5">
      <c r="A182" s="95"/>
    </row>
    <row r="183" ht="13.5">
      <c r="A183" s="95"/>
    </row>
    <row r="184" ht="13.5">
      <c r="A184" s="95"/>
    </row>
    <row r="185" ht="13.5">
      <c r="A185" s="95"/>
    </row>
    <row r="186" ht="13.5">
      <c r="A186" s="95"/>
    </row>
    <row r="187" ht="13.5">
      <c r="A187" s="95"/>
    </row>
    <row r="188" ht="13.5">
      <c r="A188" s="95"/>
    </row>
    <row r="189" ht="13.5">
      <c r="A189" s="95"/>
    </row>
    <row r="190" ht="13.5">
      <c r="A190" s="95"/>
    </row>
    <row r="191" ht="13.5">
      <c r="A191" s="95"/>
    </row>
    <row r="192" ht="13.5">
      <c r="A192" s="95"/>
    </row>
    <row r="193" ht="13.5">
      <c r="A193" s="95"/>
    </row>
    <row r="194" ht="13.5">
      <c r="A194" s="95"/>
    </row>
    <row r="195" ht="13.5">
      <c r="A195" s="95"/>
    </row>
    <row r="196" ht="13.5">
      <c r="A196" s="95"/>
    </row>
    <row r="197" ht="13.5">
      <c r="A197" s="95"/>
    </row>
    <row r="198" ht="13.5">
      <c r="A198" s="95"/>
    </row>
    <row r="199" ht="13.5">
      <c r="A199" s="95"/>
    </row>
    <row r="200" ht="13.5">
      <c r="A200" s="95"/>
    </row>
    <row r="201" ht="13.5">
      <c r="A201" s="95"/>
    </row>
    <row r="202" ht="13.5">
      <c r="A202" s="95"/>
    </row>
    <row r="203" ht="13.5">
      <c r="A203" s="95"/>
    </row>
    <row r="204" ht="13.5">
      <c r="A204" s="95"/>
    </row>
    <row r="205" ht="13.5">
      <c r="A205" s="95"/>
    </row>
    <row r="206" ht="13.5">
      <c r="A206" s="95"/>
    </row>
    <row r="207" ht="13.5">
      <c r="A207" s="95"/>
    </row>
    <row r="208" ht="13.5">
      <c r="A208" s="95"/>
    </row>
    <row r="209" ht="13.5">
      <c r="A209" s="95"/>
    </row>
    <row r="210" ht="13.5">
      <c r="A210" s="95"/>
    </row>
    <row r="211" ht="13.5">
      <c r="A211" s="95"/>
    </row>
    <row r="212" ht="13.5">
      <c r="A212" s="95"/>
    </row>
    <row r="213" ht="13.5">
      <c r="A213" s="95"/>
    </row>
    <row r="214" ht="13.5">
      <c r="A214" s="95"/>
    </row>
    <row r="215" ht="13.5">
      <c r="A215" s="95"/>
    </row>
    <row r="216" ht="13.5">
      <c r="A216" s="95"/>
    </row>
    <row r="217" ht="13.5">
      <c r="A217" s="95"/>
    </row>
    <row r="218" ht="13.5">
      <c r="A218" s="95"/>
    </row>
    <row r="219" ht="13.5">
      <c r="A219" s="95"/>
    </row>
    <row r="220" ht="13.5">
      <c r="A220" s="95"/>
    </row>
    <row r="221" ht="13.5">
      <c r="A221" s="95"/>
    </row>
    <row r="222" ht="13.5">
      <c r="A222" s="95"/>
    </row>
    <row r="223" ht="13.5">
      <c r="A223" s="95"/>
    </row>
    <row r="224" ht="13.5">
      <c r="A224" s="95"/>
    </row>
    <row r="225" ht="13.5">
      <c r="A225" s="95"/>
    </row>
    <row r="226" ht="13.5">
      <c r="A226" s="95"/>
    </row>
    <row r="227" ht="13.5">
      <c r="A227" s="95"/>
    </row>
    <row r="228" ht="13.5">
      <c r="A228" s="95"/>
    </row>
    <row r="229" ht="13.5">
      <c r="A229" s="95"/>
    </row>
    <row r="230" ht="13.5">
      <c r="A230" s="95"/>
    </row>
    <row r="231" ht="13.5">
      <c r="A231" s="95"/>
    </row>
    <row r="232" ht="13.5">
      <c r="A232" s="95"/>
    </row>
    <row r="233" ht="13.5">
      <c r="A233" s="95"/>
    </row>
    <row r="234" ht="13.5">
      <c r="A234" s="95"/>
    </row>
    <row r="235" ht="13.5">
      <c r="A235" s="95"/>
    </row>
    <row r="236" ht="13.5">
      <c r="A236" s="95"/>
    </row>
    <row r="237" ht="13.5">
      <c r="A237" s="95"/>
    </row>
    <row r="238" ht="13.5">
      <c r="A238" s="95"/>
    </row>
    <row r="239" ht="13.5">
      <c r="A239" s="95"/>
    </row>
    <row r="240" ht="13.5">
      <c r="A240" s="95"/>
    </row>
    <row r="241" ht="13.5">
      <c r="A241" s="95"/>
    </row>
    <row r="242" ht="13.5">
      <c r="A242" s="95"/>
    </row>
    <row r="243" ht="13.5">
      <c r="A243" s="95"/>
    </row>
    <row r="244" ht="13.5">
      <c r="A244" s="95"/>
    </row>
    <row r="245" ht="13.5">
      <c r="A245" s="95"/>
    </row>
    <row r="246" ht="13.5">
      <c r="A246" s="95"/>
    </row>
    <row r="247" ht="13.5">
      <c r="A247" s="95"/>
    </row>
    <row r="248" ht="13.5">
      <c r="A248" s="95"/>
    </row>
    <row r="249" ht="13.5">
      <c r="A249" s="95"/>
    </row>
    <row r="250" ht="13.5">
      <c r="A250" s="95"/>
    </row>
    <row r="251" ht="13.5">
      <c r="A251" s="95"/>
    </row>
    <row r="252" ht="13.5">
      <c r="A252" s="95"/>
    </row>
    <row r="253" ht="13.5">
      <c r="A253" s="95"/>
    </row>
    <row r="254" ht="13.5">
      <c r="A254" s="95"/>
    </row>
    <row r="255" ht="13.5">
      <c r="A255" s="95"/>
    </row>
    <row r="256" ht="13.5">
      <c r="A256" s="95"/>
    </row>
    <row r="257" ht="13.5">
      <c r="A257" s="95"/>
    </row>
    <row r="258" ht="13.5">
      <c r="A258" s="95"/>
    </row>
    <row r="259" ht="13.5">
      <c r="A259" s="95"/>
    </row>
    <row r="260" ht="13.5">
      <c r="A260" s="95"/>
    </row>
    <row r="261" ht="13.5">
      <c r="A261" s="95"/>
    </row>
    <row r="262" ht="13.5">
      <c r="A262" s="95"/>
    </row>
    <row r="263" ht="13.5">
      <c r="A263" s="95"/>
    </row>
    <row r="264" ht="13.5">
      <c r="A264" s="95"/>
    </row>
    <row r="265" ht="13.5">
      <c r="A265" s="95"/>
    </row>
    <row r="266" ht="13.5">
      <c r="A266" s="95"/>
    </row>
    <row r="267" ht="13.5">
      <c r="A267" s="95"/>
    </row>
    <row r="268" ht="13.5">
      <c r="A268" s="95"/>
    </row>
    <row r="269" ht="13.5">
      <c r="A269" s="95"/>
    </row>
    <row r="270" ht="13.5">
      <c r="A270" s="95"/>
    </row>
    <row r="271" ht="13.5">
      <c r="A271" s="95"/>
    </row>
    <row r="272" ht="13.5">
      <c r="A272" s="95"/>
    </row>
    <row r="273" ht="13.5">
      <c r="A273" s="95"/>
    </row>
    <row r="274" ht="13.5">
      <c r="A274" s="95"/>
    </row>
    <row r="275" ht="13.5">
      <c r="A275" s="95"/>
    </row>
    <row r="276" ht="13.5">
      <c r="A276" s="95"/>
    </row>
    <row r="277" ht="13.5">
      <c r="A277" s="95"/>
    </row>
    <row r="278" ht="13.5">
      <c r="A278" s="95"/>
    </row>
    <row r="279" ht="13.5">
      <c r="A279" s="95"/>
    </row>
    <row r="280" ht="13.5">
      <c r="A280" s="95"/>
    </row>
    <row r="281" ht="13.5">
      <c r="A281" s="95"/>
    </row>
    <row r="282" ht="13.5">
      <c r="A282" s="95"/>
    </row>
    <row r="283" ht="13.5">
      <c r="A283" s="95"/>
    </row>
    <row r="284" ht="13.5">
      <c r="A284" s="95"/>
    </row>
    <row r="285" ht="13.5">
      <c r="A285" s="95"/>
    </row>
    <row r="286" ht="13.5">
      <c r="A286" s="95"/>
    </row>
    <row r="287" ht="13.5">
      <c r="A287" s="95"/>
    </row>
    <row r="288" ht="13.5">
      <c r="A288" s="95"/>
    </row>
    <row r="289" ht="13.5">
      <c r="A289" s="95"/>
    </row>
    <row r="290" ht="13.5">
      <c r="A290" s="95"/>
    </row>
    <row r="291" ht="13.5">
      <c r="A291" s="95"/>
    </row>
    <row r="292" ht="13.5">
      <c r="A292" s="95"/>
    </row>
    <row r="293" ht="13.5">
      <c r="A293" s="95"/>
    </row>
    <row r="294" ht="13.5">
      <c r="A294" s="95"/>
    </row>
    <row r="295" ht="13.5">
      <c r="A295" s="95"/>
    </row>
    <row r="296" ht="13.5">
      <c r="A296" s="95"/>
    </row>
    <row r="297" ht="13.5">
      <c r="A297" s="95"/>
    </row>
    <row r="298" ht="13.5">
      <c r="A298" s="95"/>
    </row>
    <row r="299" ht="13.5">
      <c r="A299" s="95"/>
    </row>
    <row r="300" ht="13.5">
      <c r="A300" s="95"/>
    </row>
    <row r="301" ht="13.5">
      <c r="A301" s="95"/>
    </row>
    <row r="302" ht="13.5">
      <c r="A302" s="95"/>
    </row>
    <row r="303" ht="13.5">
      <c r="A303" s="95"/>
    </row>
    <row r="304" ht="13.5">
      <c r="A304" s="95"/>
    </row>
    <row r="305" ht="13.5">
      <c r="A305" s="95"/>
    </row>
    <row r="306" ht="13.5">
      <c r="A306" s="95"/>
    </row>
    <row r="307" ht="13.5">
      <c r="A307" s="95"/>
    </row>
    <row r="308" ht="13.5">
      <c r="A308" s="95"/>
    </row>
    <row r="309" ht="13.5">
      <c r="A309" s="95"/>
    </row>
    <row r="310" ht="13.5">
      <c r="A310" s="95"/>
    </row>
    <row r="311" ht="13.5">
      <c r="A311" s="95"/>
    </row>
    <row r="312" ht="13.5">
      <c r="A312" s="95"/>
    </row>
    <row r="313" ht="13.5">
      <c r="A313" s="95"/>
    </row>
    <row r="314" ht="13.5">
      <c r="A314" s="95"/>
    </row>
    <row r="315" ht="13.5">
      <c r="A315" s="95"/>
    </row>
    <row r="316" ht="13.5">
      <c r="A316" s="95"/>
    </row>
    <row r="317" ht="13.5">
      <c r="A317" s="95"/>
    </row>
    <row r="318" ht="13.5">
      <c r="A318" s="95"/>
    </row>
    <row r="319" ht="13.5">
      <c r="A319" s="95"/>
    </row>
    <row r="320" ht="13.5">
      <c r="A320" s="95"/>
    </row>
    <row r="321" ht="13.5">
      <c r="A321" s="95"/>
    </row>
    <row r="322" ht="13.5">
      <c r="A322" s="95"/>
    </row>
    <row r="323" ht="13.5">
      <c r="A323" s="95"/>
    </row>
    <row r="324" ht="13.5">
      <c r="A324" s="95"/>
    </row>
    <row r="325" ht="13.5">
      <c r="A325" s="95"/>
    </row>
    <row r="326" ht="13.5">
      <c r="A326" s="95"/>
    </row>
    <row r="327" ht="13.5">
      <c r="A327" s="95"/>
    </row>
    <row r="328" ht="13.5">
      <c r="A328" s="95"/>
    </row>
    <row r="329" ht="13.5">
      <c r="A329" s="95"/>
    </row>
    <row r="330" ht="13.5">
      <c r="A330" s="95"/>
    </row>
    <row r="331" ht="13.5">
      <c r="A331" s="95"/>
    </row>
    <row r="332" ht="13.5">
      <c r="A332" s="95"/>
    </row>
    <row r="333" ht="13.5">
      <c r="A333" s="95"/>
    </row>
    <row r="334" ht="13.5">
      <c r="A334" s="95"/>
    </row>
    <row r="335" ht="13.5">
      <c r="A335" s="95"/>
    </row>
    <row r="336" ht="13.5">
      <c r="A336" s="95"/>
    </row>
    <row r="337" ht="13.5">
      <c r="A337" s="95"/>
    </row>
    <row r="338" ht="13.5">
      <c r="A338" s="95"/>
    </row>
    <row r="339" ht="13.5">
      <c r="A339" s="95"/>
    </row>
    <row r="340" ht="13.5">
      <c r="A340" s="95"/>
    </row>
    <row r="341" ht="13.5">
      <c r="A341" s="95"/>
    </row>
    <row r="342" ht="13.5">
      <c r="A342" s="95"/>
    </row>
    <row r="343" ht="13.5">
      <c r="A343" s="95"/>
    </row>
    <row r="344" ht="13.5">
      <c r="A344" s="95"/>
    </row>
    <row r="345" ht="13.5">
      <c r="A345" s="95"/>
    </row>
    <row r="346" ht="13.5">
      <c r="A346" s="95"/>
    </row>
    <row r="347" ht="13.5">
      <c r="A347" s="95"/>
    </row>
    <row r="348" ht="13.5">
      <c r="A348" s="95"/>
    </row>
    <row r="349" ht="13.5">
      <c r="A349" s="95"/>
    </row>
    <row r="350" ht="13.5">
      <c r="A350" s="95"/>
    </row>
    <row r="351" ht="13.5">
      <c r="A351" s="95"/>
    </row>
    <row r="352" ht="13.5">
      <c r="A352" s="95"/>
    </row>
    <row r="353" ht="13.5">
      <c r="A353" s="95"/>
    </row>
    <row r="354" ht="13.5">
      <c r="A354" s="95"/>
    </row>
    <row r="355" ht="13.5">
      <c r="A355" s="95"/>
    </row>
    <row r="356" ht="13.5">
      <c r="A356" s="95"/>
    </row>
    <row r="357" ht="13.5">
      <c r="A357" s="95"/>
    </row>
    <row r="358" ht="13.5">
      <c r="A358" s="95"/>
    </row>
    <row r="359" ht="13.5">
      <c r="A359" s="95"/>
    </row>
    <row r="360" ht="13.5">
      <c r="A360" s="95"/>
    </row>
    <row r="361" ht="13.5">
      <c r="A361" s="95"/>
    </row>
    <row r="362" ht="13.5">
      <c r="A362" s="95"/>
    </row>
    <row r="363" ht="13.5">
      <c r="A363" s="95"/>
    </row>
    <row r="364" ht="13.5">
      <c r="A364" s="95"/>
    </row>
    <row r="365" ht="13.5">
      <c r="A365" s="95"/>
    </row>
    <row r="366" ht="13.5">
      <c r="A366" s="95"/>
    </row>
    <row r="367" ht="13.5">
      <c r="A367" s="95"/>
    </row>
    <row r="368" ht="13.5">
      <c r="A368" s="95"/>
    </row>
    <row r="369" ht="13.5">
      <c r="A369" s="95"/>
    </row>
    <row r="370" ht="13.5">
      <c r="A370" s="95"/>
    </row>
    <row r="371" ht="13.5">
      <c r="A371" s="95"/>
    </row>
    <row r="372" ht="13.5">
      <c r="A372" s="95"/>
    </row>
    <row r="373" ht="13.5">
      <c r="A373" s="95"/>
    </row>
    <row r="374" ht="13.5">
      <c r="A374" s="95"/>
    </row>
    <row r="375" ht="13.5">
      <c r="A375" s="95"/>
    </row>
    <row r="376" ht="13.5">
      <c r="A376" s="95"/>
    </row>
    <row r="377" ht="13.5">
      <c r="A377" s="95"/>
    </row>
    <row r="378" ht="13.5">
      <c r="A378" s="95"/>
    </row>
    <row r="379" ht="13.5">
      <c r="A379" s="95"/>
    </row>
    <row r="380" ht="13.5">
      <c r="A380" s="95"/>
    </row>
    <row r="381" ht="13.5">
      <c r="A381" s="95"/>
    </row>
    <row r="382" ht="13.5">
      <c r="A382" s="95"/>
    </row>
    <row r="383" ht="13.5">
      <c r="A383" s="95"/>
    </row>
    <row r="384" ht="13.5">
      <c r="A384" s="95"/>
    </row>
    <row r="385" ht="13.5">
      <c r="A385" s="95"/>
    </row>
    <row r="386" ht="13.5">
      <c r="A386" s="95"/>
    </row>
    <row r="387" ht="13.5">
      <c r="A387" s="95"/>
    </row>
    <row r="388" ht="13.5">
      <c r="A388" s="95"/>
    </row>
    <row r="389" ht="13.5">
      <c r="A389" s="95"/>
    </row>
    <row r="390" ht="13.5">
      <c r="A390" s="95"/>
    </row>
    <row r="391" ht="13.5">
      <c r="A391" s="95"/>
    </row>
    <row r="392" ht="13.5">
      <c r="A392" s="95"/>
    </row>
    <row r="393" ht="13.5">
      <c r="A393" s="95"/>
    </row>
    <row r="394" ht="13.5">
      <c r="A394" s="95"/>
    </row>
    <row r="395" ht="13.5">
      <c r="A395" s="95"/>
    </row>
    <row r="396" ht="13.5">
      <c r="A396" s="95"/>
    </row>
    <row r="397" ht="13.5">
      <c r="A397" s="95"/>
    </row>
    <row r="398" ht="13.5">
      <c r="A398" s="95"/>
    </row>
    <row r="399" ht="13.5">
      <c r="A399" s="95"/>
    </row>
    <row r="400" ht="13.5">
      <c r="A400" s="95"/>
    </row>
    <row r="401" ht="13.5">
      <c r="A401" s="95"/>
    </row>
    <row r="402" ht="13.5">
      <c r="A402" s="95"/>
    </row>
    <row r="403" ht="13.5">
      <c r="A403" s="95"/>
    </row>
    <row r="404" ht="13.5">
      <c r="A404" s="95"/>
    </row>
    <row r="405" ht="13.5">
      <c r="A405" s="95"/>
    </row>
    <row r="406" ht="13.5">
      <c r="A406" s="95"/>
    </row>
    <row r="407" ht="13.5">
      <c r="A407" s="95"/>
    </row>
    <row r="408" ht="13.5">
      <c r="A408" s="95"/>
    </row>
    <row r="409" ht="13.5">
      <c r="A409" s="95"/>
    </row>
    <row r="410" ht="13.5">
      <c r="A410" s="95"/>
    </row>
    <row r="411" ht="13.5">
      <c r="A411" s="95"/>
    </row>
    <row r="412" ht="13.5">
      <c r="A412" s="95"/>
    </row>
    <row r="413" ht="13.5">
      <c r="A413" s="95"/>
    </row>
    <row r="414" ht="13.5">
      <c r="A414" s="95"/>
    </row>
    <row r="415" ht="13.5">
      <c r="A415" s="95"/>
    </row>
    <row r="416" ht="13.5">
      <c r="A416" s="95"/>
    </row>
    <row r="417" ht="13.5">
      <c r="A417" s="95"/>
    </row>
    <row r="418" ht="13.5">
      <c r="A418" s="95"/>
    </row>
    <row r="419" ht="13.5">
      <c r="A419" s="95"/>
    </row>
    <row r="420" ht="13.5">
      <c r="A420" s="95"/>
    </row>
    <row r="421" ht="13.5">
      <c r="A421" s="95"/>
    </row>
    <row r="422" ht="13.5">
      <c r="A422" s="95"/>
    </row>
    <row r="423" ht="13.5">
      <c r="A423" s="95"/>
    </row>
    <row r="424" ht="13.5">
      <c r="A424" s="95"/>
    </row>
    <row r="425" ht="13.5">
      <c r="A425" s="95"/>
    </row>
    <row r="426" ht="13.5">
      <c r="A426" s="95"/>
    </row>
    <row r="427" ht="13.5">
      <c r="A427" s="95"/>
    </row>
    <row r="428" ht="13.5">
      <c r="A428" s="95"/>
    </row>
    <row r="429" ht="13.5">
      <c r="A429" s="95"/>
    </row>
    <row r="430" ht="13.5">
      <c r="A430" s="95"/>
    </row>
    <row r="431" ht="13.5">
      <c r="A431" s="95"/>
    </row>
    <row r="432" ht="13.5">
      <c r="A432" s="95"/>
    </row>
    <row r="433" ht="13.5">
      <c r="A433" s="95"/>
    </row>
    <row r="434" ht="13.5">
      <c r="A434" s="95"/>
    </row>
    <row r="435" ht="13.5">
      <c r="A435" s="95"/>
    </row>
    <row r="436" ht="13.5">
      <c r="A436" s="95"/>
    </row>
    <row r="437" ht="13.5">
      <c r="A437" s="95"/>
    </row>
    <row r="438" ht="13.5">
      <c r="A438" s="95"/>
    </row>
    <row r="439" ht="13.5">
      <c r="A439" s="95"/>
    </row>
    <row r="440" ht="13.5">
      <c r="A440" s="95"/>
    </row>
    <row r="441" ht="13.5">
      <c r="A441" s="95"/>
    </row>
    <row r="442" ht="13.5">
      <c r="A442" s="95"/>
    </row>
    <row r="443" ht="13.5">
      <c r="A443" s="95"/>
    </row>
    <row r="444" ht="13.5">
      <c r="A444" s="95"/>
    </row>
    <row r="445" ht="13.5">
      <c r="A445" s="95"/>
    </row>
    <row r="446" ht="13.5">
      <c r="A446" s="95"/>
    </row>
    <row r="447" ht="13.5">
      <c r="A447" s="95"/>
    </row>
    <row r="448" ht="13.5">
      <c r="A448" s="95"/>
    </row>
    <row r="449" ht="13.5">
      <c r="A449" s="95"/>
    </row>
    <row r="450" ht="13.5">
      <c r="A450" s="95"/>
    </row>
    <row r="451" ht="13.5">
      <c r="A451" s="95"/>
    </row>
    <row r="452" ht="13.5">
      <c r="A452" s="95"/>
    </row>
    <row r="453" ht="13.5">
      <c r="A453" s="95"/>
    </row>
    <row r="454" ht="13.5">
      <c r="A454" s="95"/>
    </row>
    <row r="455" ht="13.5">
      <c r="A455" s="95"/>
    </row>
    <row r="456" ht="13.5">
      <c r="A456" s="95"/>
    </row>
    <row r="457" ht="13.5">
      <c r="A457" s="95"/>
    </row>
    <row r="458" ht="13.5">
      <c r="A458" s="95"/>
    </row>
    <row r="459" ht="13.5">
      <c r="A459" s="95"/>
    </row>
    <row r="460" ht="13.5">
      <c r="A460" s="95"/>
    </row>
    <row r="461" ht="13.5">
      <c r="A461" s="95"/>
    </row>
    <row r="462" ht="13.5">
      <c r="A462" s="95"/>
    </row>
    <row r="463" ht="13.5">
      <c r="A463" s="95"/>
    </row>
    <row r="464" ht="13.5">
      <c r="A464" s="95"/>
    </row>
    <row r="465" ht="13.5">
      <c r="A465" s="95"/>
    </row>
    <row r="466" ht="13.5">
      <c r="A466" s="95"/>
    </row>
    <row r="467" ht="13.5">
      <c r="A467" s="95"/>
    </row>
    <row r="468" ht="13.5">
      <c r="A468" s="95"/>
    </row>
    <row r="469" ht="13.5">
      <c r="A469" s="95"/>
    </row>
    <row r="470" ht="13.5">
      <c r="A470" s="95"/>
    </row>
    <row r="471" ht="13.5">
      <c r="A471" s="95"/>
    </row>
    <row r="472" ht="13.5">
      <c r="A472" s="95"/>
    </row>
    <row r="473" ht="13.5">
      <c r="A473" s="95"/>
    </row>
    <row r="474" ht="13.5">
      <c r="A474" s="95"/>
    </row>
    <row r="475" ht="13.5">
      <c r="A475" s="95"/>
    </row>
    <row r="476" ht="13.5">
      <c r="A476" s="95"/>
    </row>
    <row r="477" ht="13.5">
      <c r="A477" s="95"/>
    </row>
    <row r="478" ht="13.5">
      <c r="A478" s="95"/>
    </row>
    <row r="479" ht="13.5">
      <c r="A479" s="95"/>
    </row>
    <row r="480" ht="13.5">
      <c r="A480" s="95"/>
    </row>
    <row r="481" ht="13.5">
      <c r="A481" s="95"/>
    </row>
    <row r="482" ht="13.5">
      <c r="A482" s="95"/>
    </row>
    <row r="483" ht="13.5">
      <c r="A483" s="95"/>
    </row>
    <row r="484" ht="13.5">
      <c r="A484" s="95"/>
    </row>
    <row r="485" ht="13.5">
      <c r="A485" s="95"/>
    </row>
    <row r="486" ht="13.5">
      <c r="A486" s="95"/>
    </row>
    <row r="487" ht="13.5">
      <c r="A487" s="95"/>
    </row>
    <row r="488" ht="13.5">
      <c r="A488" s="95"/>
    </row>
    <row r="489" ht="13.5">
      <c r="A489" s="95"/>
    </row>
    <row r="490" ht="13.5">
      <c r="A490" s="95"/>
    </row>
    <row r="491" ht="13.5">
      <c r="A491" s="95"/>
    </row>
    <row r="492" ht="13.5">
      <c r="A492" s="95"/>
    </row>
    <row r="493" ht="13.5">
      <c r="A493" s="95"/>
    </row>
    <row r="494" ht="13.5">
      <c r="A494" s="95"/>
    </row>
    <row r="495" ht="13.5">
      <c r="A495" s="95"/>
    </row>
    <row r="496" ht="13.5">
      <c r="A496" s="95"/>
    </row>
    <row r="497" ht="13.5">
      <c r="A497" s="95"/>
    </row>
    <row r="498" ht="13.5">
      <c r="A498" s="95"/>
    </row>
    <row r="499" ht="13.5">
      <c r="A499" s="95"/>
    </row>
    <row r="500" ht="13.5">
      <c r="A500" s="95"/>
    </row>
    <row r="501" ht="13.5">
      <c r="A501" s="95"/>
    </row>
    <row r="502" ht="13.5">
      <c r="A502" s="95"/>
    </row>
    <row r="503" ht="13.5">
      <c r="A503" s="95"/>
    </row>
    <row r="504" ht="13.5">
      <c r="A504" s="95"/>
    </row>
    <row r="505" ht="13.5">
      <c r="A505" s="95"/>
    </row>
    <row r="506" ht="13.5">
      <c r="A506" s="95"/>
    </row>
    <row r="507" ht="13.5">
      <c r="A507" s="95"/>
    </row>
    <row r="508" ht="13.5">
      <c r="A508" s="95"/>
    </row>
    <row r="509" ht="13.5">
      <c r="A509" s="95"/>
    </row>
    <row r="510" ht="13.5">
      <c r="A510" s="95"/>
    </row>
    <row r="511" ht="13.5">
      <c r="A511" s="95"/>
    </row>
    <row r="512" ht="13.5">
      <c r="A512" s="95"/>
    </row>
    <row r="513" ht="13.5">
      <c r="A513" s="95"/>
    </row>
    <row r="514" ht="13.5">
      <c r="A514" s="95"/>
    </row>
    <row r="515" ht="13.5">
      <c r="A515" s="95"/>
    </row>
    <row r="516" ht="13.5">
      <c r="A516" s="95"/>
    </row>
    <row r="517" ht="13.5">
      <c r="A517" s="95"/>
    </row>
    <row r="518" ht="13.5">
      <c r="A518" s="95"/>
    </row>
    <row r="519" ht="13.5">
      <c r="A519" s="95"/>
    </row>
    <row r="520" ht="13.5">
      <c r="A520" s="95"/>
    </row>
    <row r="521" ht="13.5">
      <c r="A521" s="95"/>
    </row>
    <row r="522" ht="13.5">
      <c r="A522" s="95"/>
    </row>
    <row r="523" ht="13.5">
      <c r="A523" s="95"/>
    </row>
    <row r="524" ht="13.5">
      <c r="A524" s="95"/>
    </row>
    <row r="525" ht="13.5">
      <c r="A525" s="95"/>
    </row>
    <row r="526" ht="13.5">
      <c r="A526" s="95"/>
    </row>
    <row r="527" ht="13.5">
      <c r="A527" s="95"/>
    </row>
    <row r="528" ht="13.5">
      <c r="A528" s="95"/>
    </row>
    <row r="529" ht="13.5">
      <c r="A529" s="95"/>
    </row>
    <row r="530" ht="13.5">
      <c r="A530" s="95"/>
    </row>
    <row r="531" ht="13.5">
      <c r="A531" s="95"/>
    </row>
    <row r="532" ht="13.5">
      <c r="A532" s="95"/>
    </row>
    <row r="533" ht="13.5">
      <c r="A533" s="95"/>
    </row>
    <row r="534" ht="13.5">
      <c r="A534" s="95"/>
    </row>
    <row r="535" ht="13.5">
      <c r="A535" s="95"/>
    </row>
    <row r="536" ht="13.5">
      <c r="A536" s="95"/>
    </row>
    <row r="537" ht="13.5">
      <c r="A537" s="95"/>
    </row>
    <row r="538" ht="13.5">
      <c r="A538" s="95"/>
    </row>
    <row r="539" ht="13.5">
      <c r="A539" s="95"/>
    </row>
    <row r="540" ht="13.5">
      <c r="A540" s="95"/>
    </row>
    <row r="541" ht="13.5">
      <c r="A541" s="95"/>
    </row>
    <row r="542" ht="13.5">
      <c r="A542" s="95"/>
    </row>
    <row r="543" ht="13.5">
      <c r="A543" s="95"/>
    </row>
    <row r="544" ht="13.5">
      <c r="A544" s="95"/>
    </row>
    <row r="545" ht="13.5">
      <c r="A545" s="95"/>
    </row>
    <row r="546" ht="13.5">
      <c r="A546" s="95"/>
    </row>
    <row r="547" ht="13.5">
      <c r="A547" s="95"/>
    </row>
    <row r="548" ht="13.5">
      <c r="A548" s="95"/>
    </row>
    <row r="549" ht="13.5">
      <c r="A549" s="95"/>
    </row>
    <row r="550" ht="13.5">
      <c r="A550" s="95"/>
    </row>
    <row r="551" ht="13.5">
      <c r="A551" s="95"/>
    </row>
    <row r="552" ht="13.5">
      <c r="A552" s="95"/>
    </row>
    <row r="553" ht="13.5">
      <c r="A553" s="95"/>
    </row>
    <row r="554" ht="13.5">
      <c r="A554" s="95"/>
    </row>
    <row r="555" ht="13.5">
      <c r="A555" s="95"/>
    </row>
    <row r="556" ht="13.5">
      <c r="A556" s="95"/>
    </row>
    <row r="557" ht="13.5">
      <c r="A557" s="95"/>
    </row>
    <row r="558" ht="13.5">
      <c r="A558" s="95"/>
    </row>
    <row r="559" ht="13.5">
      <c r="A559" s="95"/>
    </row>
    <row r="560" ht="13.5">
      <c r="A560" s="95"/>
    </row>
    <row r="561" ht="13.5">
      <c r="A561" s="95"/>
    </row>
    <row r="562" ht="13.5">
      <c r="A562" s="95"/>
    </row>
    <row r="563" ht="13.5">
      <c r="A563" s="95"/>
    </row>
    <row r="564" ht="13.5">
      <c r="A564" s="95"/>
    </row>
    <row r="565" ht="13.5">
      <c r="A565" s="95"/>
    </row>
    <row r="566" ht="13.5">
      <c r="A566" s="95"/>
    </row>
    <row r="567" ht="13.5">
      <c r="A567" s="95"/>
    </row>
    <row r="568" ht="13.5">
      <c r="A568" s="95"/>
    </row>
    <row r="569" ht="13.5">
      <c r="A569" s="95"/>
    </row>
    <row r="570" ht="13.5">
      <c r="A570" s="95"/>
    </row>
    <row r="571" ht="13.5">
      <c r="A571" s="95"/>
    </row>
    <row r="572" ht="13.5">
      <c r="A572" s="95"/>
    </row>
    <row r="573" ht="13.5">
      <c r="A573" s="95"/>
    </row>
    <row r="574" ht="13.5">
      <c r="A574" s="95"/>
    </row>
    <row r="575" ht="13.5">
      <c r="A575" s="95"/>
    </row>
    <row r="576" ht="13.5">
      <c r="A576" s="95"/>
    </row>
    <row r="577" ht="13.5">
      <c r="A577" s="95"/>
    </row>
    <row r="578" ht="13.5">
      <c r="A578" s="95"/>
    </row>
    <row r="579" ht="13.5">
      <c r="A579" s="95"/>
    </row>
    <row r="580" ht="13.5">
      <c r="A580" s="95"/>
    </row>
    <row r="581" ht="13.5">
      <c r="A581" s="95"/>
    </row>
    <row r="582" ht="13.5">
      <c r="A582" s="95"/>
    </row>
    <row r="583" ht="13.5">
      <c r="A583" s="95"/>
    </row>
    <row r="584" ht="13.5">
      <c r="A584" s="95"/>
    </row>
    <row r="585" ht="13.5">
      <c r="A585" s="95"/>
    </row>
    <row r="586" ht="13.5">
      <c r="A586" s="95"/>
    </row>
    <row r="587" ht="13.5">
      <c r="A587" s="95"/>
    </row>
    <row r="588" ht="13.5">
      <c r="A588" s="95"/>
    </row>
    <row r="589" ht="13.5">
      <c r="A589" s="95"/>
    </row>
    <row r="590" ht="13.5">
      <c r="A590" s="95"/>
    </row>
    <row r="591" ht="13.5">
      <c r="A591" s="95"/>
    </row>
    <row r="592" ht="13.5">
      <c r="A592" s="95"/>
    </row>
    <row r="593" ht="13.5">
      <c r="A593" s="95"/>
    </row>
    <row r="594" ht="13.5">
      <c r="A594" s="95"/>
    </row>
    <row r="595" ht="13.5">
      <c r="A595" s="95"/>
    </row>
    <row r="596" ht="13.5">
      <c r="A596" s="95"/>
    </row>
    <row r="597" ht="13.5">
      <c r="A597" s="95"/>
    </row>
    <row r="598" ht="13.5">
      <c r="A598" s="95"/>
    </row>
    <row r="599" ht="13.5">
      <c r="A599" s="95"/>
    </row>
    <row r="600" ht="13.5">
      <c r="A600" s="95"/>
    </row>
    <row r="601" ht="13.5">
      <c r="A601" s="95"/>
    </row>
    <row r="602" ht="13.5">
      <c r="A602" s="95"/>
    </row>
    <row r="603" ht="13.5">
      <c r="A603" s="95"/>
    </row>
    <row r="604" ht="13.5">
      <c r="A604" s="95"/>
    </row>
    <row r="605" ht="13.5">
      <c r="A605" s="95"/>
    </row>
    <row r="606" ht="13.5">
      <c r="A606" s="95"/>
    </row>
    <row r="607" ht="13.5">
      <c r="A607" s="95"/>
    </row>
    <row r="608" ht="13.5">
      <c r="A608" s="95"/>
    </row>
    <row r="609" ht="13.5">
      <c r="A609" s="95"/>
    </row>
    <row r="610" ht="13.5">
      <c r="A610" s="95"/>
    </row>
    <row r="611" ht="13.5">
      <c r="A611" s="95"/>
    </row>
    <row r="612" ht="13.5">
      <c r="A612" s="95"/>
    </row>
    <row r="613" ht="13.5">
      <c r="A613" s="95"/>
    </row>
    <row r="614" ht="13.5">
      <c r="A614" s="95"/>
    </row>
    <row r="615" ht="13.5">
      <c r="A615" s="95"/>
    </row>
    <row r="616" ht="13.5">
      <c r="A616" s="95"/>
    </row>
    <row r="617" ht="13.5">
      <c r="A617" s="95"/>
    </row>
    <row r="618" ht="13.5">
      <c r="A618" s="95"/>
    </row>
    <row r="619" ht="13.5">
      <c r="A619" s="95"/>
    </row>
    <row r="620" ht="13.5">
      <c r="A620" s="95"/>
    </row>
    <row r="621" ht="13.5">
      <c r="A621" s="95"/>
    </row>
    <row r="622" ht="13.5">
      <c r="A622" s="95"/>
    </row>
    <row r="623" ht="13.5">
      <c r="A623" s="95"/>
    </row>
    <row r="624" ht="13.5">
      <c r="A624" s="95"/>
    </row>
    <row r="625" ht="13.5">
      <c r="A625" s="95"/>
    </row>
    <row r="626" ht="13.5">
      <c r="A626" s="95"/>
    </row>
    <row r="627" ht="13.5">
      <c r="A627" s="95"/>
    </row>
    <row r="628" ht="13.5">
      <c r="A628" s="95"/>
    </row>
    <row r="629" ht="13.5">
      <c r="A629" s="95"/>
    </row>
    <row r="630" ht="13.5">
      <c r="A630" s="95"/>
    </row>
    <row r="631" ht="13.5">
      <c r="A631" s="95"/>
    </row>
    <row r="632" ht="13.5">
      <c r="A632" s="95"/>
    </row>
    <row r="633" ht="13.5">
      <c r="A633" s="95"/>
    </row>
    <row r="634" ht="13.5">
      <c r="A634" s="95"/>
    </row>
    <row r="635" ht="13.5">
      <c r="A635" s="95"/>
    </row>
    <row r="636" ht="13.5">
      <c r="A636" s="95"/>
    </row>
    <row r="637" ht="13.5">
      <c r="A637" s="95"/>
    </row>
    <row r="638" ht="13.5">
      <c r="A638" s="95"/>
    </row>
    <row r="639" ht="13.5">
      <c r="A639" s="95"/>
    </row>
    <row r="640" ht="13.5">
      <c r="A640" s="95"/>
    </row>
    <row r="641" ht="13.5">
      <c r="A641" s="95"/>
    </row>
    <row r="642" ht="13.5">
      <c r="A642" s="95"/>
    </row>
    <row r="643" ht="13.5">
      <c r="A643" s="95"/>
    </row>
    <row r="644" ht="13.5">
      <c r="A644" s="95"/>
    </row>
    <row r="645" ht="13.5">
      <c r="A645" s="95"/>
    </row>
    <row r="646" ht="13.5">
      <c r="A646" s="95"/>
    </row>
    <row r="647" ht="13.5">
      <c r="A647" s="95"/>
    </row>
    <row r="648" ht="13.5">
      <c r="A648" s="95"/>
    </row>
    <row r="649" ht="13.5">
      <c r="A649" s="95"/>
    </row>
    <row r="650" ht="13.5">
      <c r="A650" s="95"/>
    </row>
    <row r="651" ht="13.5">
      <c r="A651" s="95"/>
    </row>
    <row r="652" ht="13.5">
      <c r="A652" s="95"/>
    </row>
    <row r="653" ht="13.5">
      <c r="A653" s="95"/>
    </row>
    <row r="654" ht="13.5">
      <c r="A654" s="95"/>
    </row>
    <row r="655" ht="13.5">
      <c r="A655" s="95"/>
    </row>
    <row r="656" ht="13.5">
      <c r="A656" s="95"/>
    </row>
    <row r="657" ht="13.5">
      <c r="A657" s="95"/>
    </row>
    <row r="658" ht="13.5">
      <c r="A658" s="95"/>
    </row>
    <row r="659" ht="13.5">
      <c r="A659" s="95"/>
    </row>
    <row r="660" ht="13.5">
      <c r="A660" s="95"/>
    </row>
    <row r="661" ht="13.5">
      <c r="A661" s="95"/>
    </row>
    <row r="662" ht="13.5">
      <c r="A662" s="95"/>
    </row>
    <row r="663" ht="13.5">
      <c r="A663" s="95"/>
    </row>
    <row r="664" ht="13.5">
      <c r="A664" s="95"/>
    </row>
    <row r="665" ht="13.5">
      <c r="A665" s="95"/>
    </row>
    <row r="666" ht="13.5">
      <c r="A666" s="95"/>
    </row>
    <row r="667" ht="13.5">
      <c r="A667" s="95"/>
    </row>
    <row r="668" ht="13.5">
      <c r="A668" s="95"/>
    </row>
    <row r="669" ht="13.5">
      <c r="A669" s="95"/>
    </row>
    <row r="670" ht="13.5">
      <c r="A670" s="95"/>
    </row>
    <row r="671" ht="13.5">
      <c r="A671" s="95"/>
    </row>
    <row r="672" ht="13.5">
      <c r="A672" s="95"/>
    </row>
    <row r="673" ht="13.5">
      <c r="A673" s="95"/>
    </row>
    <row r="674" ht="13.5">
      <c r="A674" s="95"/>
    </row>
    <row r="675" ht="13.5">
      <c r="A675" s="95"/>
    </row>
    <row r="676" ht="13.5">
      <c r="A676" s="95"/>
    </row>
    <row r="677" ht="13.5">
      <c r="A677" s="95"/>
    </row>
    <row r="678" ht="13.5">
      <c r="A678" s="95"/>
    </row>
    <row r="679" ht="13.5">
      <c r="A679" s="95"/>
    </row>
    <row r="680" ht="13.5">
      <c r="A680" s="95"/>
    </row>
    <row r="681" ht="13.5">
      <c r="A681" s="95"/>
    </row>
    <row r="682" ht="13.5">
      <c r="A682" s="95"/>
    </row>
    <row r="683" ht="13.5">
      <c r="A683" s="95"/>
    </row>
    <row r="684" ht="13.5">
      <c r="A684" s="95"/>
    </row>
    <row r="685" ht="13.5">
      <c r="A685" s="95"/>
    </row>
    <row r="686" ht="13.5">
      <c r="A686" s="95"/>
    </row>
    <row r="687" ht="13.5">
      <c r="A687" s="95"/>
    </row>
    <row r="688" ht="13.5">
      <c r="A688" s="95"/>
    </row>
    <row r="689" ht="13.5">
      <c r="A689" s="95"/>
    </row>
    <row r="690" ht="13.5">
      <c r="A690" s="95"/>
    </row>
    <row r="691" ht="13.5">
      <c r="A691" s="95"/>
    </row>
    <row r="692" ht="13.5">
      <c r="A692" s="95"/>
    </row>
    <row r="693" ht="13.5">
      <c r="A693" s="95"/>
    </row>
    <row r="694" ht="13.5">
      <c r="A694" s="95"/>
    </row>
    <row r="695" ht="13.5">
      <c r="A695" s="95"/>
    </row>
    <row r="696" ht="13.5">
      <c r="A696" s="95"/>
    </row>
    <row r="697" ht="13.5">
      <c r="A697" s="95"/>
    </row>
    <row r="698" ht="13.5">
      <c r="A698" s="95"/>
    </row>
    <row r="699" ht="13.5">
      <c r="A699" s="95"/>
    </row>
    <row r="700" ht="13.5">
      <c r="A700" s="95"/>
    </row>
    <row r="701" ht="13.5">
      <c r="A701" s="95"/>
    </row>
    <row r="702" ht="13.5">
      <c r="A702" s="95"/>
    </row>
    <row r="703" ht="13.5">
      <c r="A703" s="95"/>
    </row>
    <row r="704" ht="13.5">
      <c r="A704" s="95"/>
    </row>
    <row r="705" ht="13.5">
      <c r="A705" s="95"/>
    </row>
    <row r="706" ht="13.5">
      <c r="A706" s="95"/>
    </row>
    <row r="707" ht="13.5">
      <c r="A707" s="95"/>
    </row>
    <row r="708" ht="13.5">
      <c r="A708" s="95"/>
    </row>
    <row r="709" ht="13.5">
      <c r="A709" s="95"/>
    </row>
    <row r="710" ht="13.5">
      <c r="A710" s="95"/>
    </row>
    <row r="711" ht="13.5">
      <c r="A711" s="95"/>
    </row>
    <row r="712" ht="13.5">
      <c r="A712" s="95"/>
    </row>
    <row r="713" ht="13.5">
      <c r="A713" s="95"/>
    </row>
    <row r="714" ht="13.5">
      <c r="A714" s="95"/>
    </row>
    <row r="715" ht="13.5">
      <c r="A715" s="95"/>
    </row>
    <row r="716" ht="13.5">
      <c r="A716" s="95"/>
    </row>
    <row r="717" ht="13.5">
      <c r="A717" s="95"/>
    </row>
    <row r="718" ht="13.5">
      <c r="A718" s="95"/>
    </row>
    <row r="719" ht="13.5">
      <c r="A719" s="95"/>
    </row>
    <row r="720" ht="13.5">
      <c r="A720" s="95"/>
    </row>
    <row r="721" ht="13.5">
      <c r="A721" s="95"/>
    </row>
    <row r="722" ht="13.5">
      <c r="A722" s="95"/>
    </row>
    <row r="723" ht="13.5">
      <c r="A723" s="95"/>
    </row>
    <row r="724" ht="13.5">
      <c r="A724" s="95"/>
    </row>
    <row r="725" ht="13.5">
      <c r="A725" s="95"/>
    </row>
    <row r="726" ht="13.5">
      <c r="A726" s="95"/>
    </row>
    <row r="727" ht="13.5">
      <c r="A727" s="95"/>
    </row>
    <row r="728" ht="13.5">
      <c r="A728" s="95"/>
    </row>
    <row r="729" ht="13.5">
      <c r="A729" s="95"/>
    </row>
    <row r="730" ht="13.5">
      <c r="A730" s="95"/>
    </row>
    <row r="731" ht="13.5">
      <c r="A731" s="95"/>
    </row>
    <row r="732" ht="13.5">
      <c r="A732" s="95"/>
    </row>
    <row r="733" ht="13.5">
      <c r="A733" s="95"/>
    </row>
    <row r="734" ht="13.5">
      <c r="A734" s="95"/>
    </row>
    <row r="735" ht="13.5">
      <c r="A735" s="95"/>
    </row>
    <row r="736" ht="13.5">
      <c r="A736" s="95"/>
    </row>
    <row r="737" ht="13.5">
      <c r="A737" s="95"/>
    </row>
    <row r="738" ht="13.5">
      <c r="A738" s="95"/>
    </row>
    <row r="739" ht="13.5">
      <c r="A739" s="95"/>
    </row>
    <row r="740" ht="13.5">
      <c r="A740" s="95"/>
    </row>
    <row r="741" ht="13.5">
      <c r="A741" s="95"/>
    </row>
    <row r="742" ht="13.5">
      <c r="A742" s="95"/>
    </row>
    <row r="743" ht="13.5">
      <c r="A743" s="95"/>
    </row>
    <row r="744" ht="13.5">
      <c r="A744" s="95"/>
    </row>
    <row r="745" ht="13.5">
      <c r="A745" s="95"/>
    </row>
    <row r="746" ht="13.5">
      <c r="A746" s="95"/>
    </row>
    <row r="747" ht="13.5">
      <c r="A747" s="95"/>
    </row>
    <row r="748" ht="13.5">
      <c r="A748" s="95"/>
    </row>
    <row r="749" ht="13.5">
      <c r="A749" s="95"/>
    </row>
    <row r="750" ht="13.5">
      <c r="A750" s="95"/>
    </row>
    <row r="751" ht="13.5">
      <c r="A751" s="95"/>
    </row>
    <row r="752" ht="13.5">
      <c r="A752" s="95"/>
    </row>
    <row r="753" ht="13.5">
      <c r="A753" s="95"/>
    </row>
    <row r="754" ht="13.5">
      <c r="A754" s="95"/>
    </row>
    <row r="755" ht="13.5">
      <c r="A755" s="95"/>
    </row>
    <row r="756" ht="13.5">
      <c r="A756" s="95"/>
    </row>
    <row r="757" ht="13.5">
      <c r="A757" s="95"/>
    </row>
    <row r="758" ht="13.5">
      <c r="A758" s="95"/>
    </row>
    <row r="759" ht="13.5">
      <c r="A759" s="95"/>
    </row>
    <row r="760" ht="13.5">
      <c r="A760" s="95"/>
    </row>
    <row r="761" ht="13.5">
      <c r="A761" s="95"/>
    </row>
    <row r="762" ht="13.5">
      <c r="A762" s="95"/>
    </row>
    <row r="763" ht="13.5">
      <c r="A763" s="95"/>
    </row>
    <row r="764" ht="13.5">
      <c r="A764" s="95"/>
    </row>
    <row r="765" ht="13.5">
      <c r="A765" s="95"/>
    </row>
    <row r="766" ht="13.5">
      <c r="A766" s="95"/>
    </row>
    <row r="767" ht="13.5">
      <c r="A767" s="95"/>
    </row>
    <row r="768" ht="13.5">
      <c r="A768" s="95"/>
    </row>
    <row r="769" ht="13.5">
      <c r="A769" s="95"/>
    </row>
    <row r="770" ht="13.5">
      <c r="A770" s="95"/>
    </row>
    <row r="771" ht="13.5">
      <c r="A771" s="95"/>
    </row>
    <row r="772" ht="13.5">
      <c r="A772" s="95"/>
    </row>
    <row r="773" ht="13.5">
      <c r="A773" s="95"/>
    </row>
    <row r="774" ht="13.5">
      <c r="A774" s="95"/>
    </row>
    <row r="775" ht="13.5">
      <c r="A775" s="95"/>
    </row>
    <row r="776" ht="13.5">
      <c r="A776" s="95"/>
    </row>
    <row r="777" ht="13.5">
      <c r="A777" s="95"/>
    </row>
    <row r="778" ht="13.5">
      <c r="A778" s="95"/>
    </row>
    <row r="779" ht="13.5">
      <c r="A779" s="95"/>
    </row>
    <row r="780" ht="13.5">
      <c r="A780" s="95"/>
    </row>
    <row r="781" ht="13.5">
      <c r="A781" s="95"/>
    </row>
    <row r="782" ht="13.5">
      <c r="A782" s="95"/>
    </row>
    <row r="783" ht="13.5">
      <c r="A783" s="95"/>
    </row>
    <row r="784" ht="13.5">
      <c r="A784" s="95"/>
    </row>
    <row r="785" ht="13.5">
      <c r="A785" s="95"/>
    </row>
    <row r="786" ht="13.5">
      <c r="A786" s="95"/>
    </row>
    <row r="787" ht="13.5">
      <c r="A787" s="95"/>
    </row>
    <row r="788" ht="13.5">
      <c r="A788" s="95"/>
    </row>
    <row r="789" ht="13.5">
      <c r="A789" s="95"/>
    </row>
    <row r="790" ht="13.5">
      <c r="A790" s="95"/>
    </row>
  </sheetData>
  <sheetProtection password="A839" sheet="1"/>
  <mergeCells count="10">
    <mergeCell ref="A48:E48"/>
    <mergeCell ref="A83:E83"/>
    <mergeCell ref="D5:E5"/>
    <mergeCell ref="F5:F6"/>
    <mergeCell ref="G5:G6"/>
    <mergeCell ref="A3:B3"/>
    <mergeCell ref="A4:E4"/>
    <mergeCell ref="A5:A6"/>
    <mergeCell ref="B5:B6"/>
    <mergeCell ref="C5:C6"/>
  </mergeCells>
  <printOptions/>
  <pageMargins left="0.25" right="0.25" top="0.75" bottom="0.75" header="0.3" footer="0.3"/>
  <pageSetup horizontalDpi="600" verticalDpi="600" orientation="portrait" paperSize="9" r:id="rId1"/>
  <ignoredErrors>
    <ignoredError sqref="C7 F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187"/>
  <sheetViews>
    <sheetView view="pageBreakPreview" zoomScale="90" zoomScaleSheetLayoutView="90" zoomScalePageLayoutView="0" workbookViewId="0" topLeftCell="A19">
      <selection activeCell="K28" sqref="K28"/>
    </sheetView>
  </sheetViews>
  <sheetFormatPr defaultColWidth="9.125" defaultRowHeight="12.75"/>
  <cols>
    <col min="1" max="1" width="6.375" style="10" customWidth="1"/>
    <col min="2" max="2" width="8.375" style="11" customWidth="1"/>
    <col min="3" max="3" width="52.50390625" style="113" customWidth="1"/>
    <col min="4" max="4" width="5.50390625" style="83" customWidth="1"/>
    <col min="5" max="5" width="5.50390625" style="59" customWidth="1"/>
    <col min="6" max="6" width="10.00390625" style="126" customWidth="1"/>
    <col min="7" max="7" width="12.625" style="3" customWidth="1"/>
    <col min="8" max="8" width="8.125" style="3" customWidth="1"/>
    <col min="9" max="9" width="11.375" style="3" customWidth="1"/>
    <col min="10" max="16384" width="9.125" style="3" customWidth="1"/>
  </cols>
  <sheetData>
    <row r="1" spans="1:7" s="1" customFormat="1" ht="15">
      <c r="A1" s="122"/>
      <c r="B1" s="117"/>
      <c r="C1" s="117" t="s">
        <v>39</v>
      </c>
      <c r="D1" s="117"/>
      <c r="E1" s="117"/>
      <c r="F1" s="131"/>
      <c r="G1" s="118"/>
    </row>
    <row r="2" spans="1:9" ht="15.75" customHeight="1" thickBot="1">
      <c r="A2" s="123"/>
      <c r="B2" s="124"/>
      <c r="C2" s="124" t="s">
        <v>1575</v>
      </c>
      <c r="D2" s="124"/>
      <c r="E2" s="124"/>
      <c r="F2" s="132"/>
      <c r="G2" s="125"/>
      <c r="H2" s="2"/>
      <c r="I2" s="2"/>
    </row>
    <row r="3" spans="1:9" ht="18.75" customHeight="1">
      <c r="A3" s="171" t="s">
        <v>8</v>
      </c>
      <c r="B3" s="172"/>
      <c r="C3" s="121" t="s">
        <v>987</v>
      </c>
      <c r="D3" s="119"/>
      <c r="E3" s="51"/>
      <c r="F3" s="133"/>
      <c r="G3" s="5"/>
      <c r="H3" s="2"/>
      <c r="I3" s="2"/>
    </row>
    <row r="4" spans="1:9" ht="6" customHeight="1" thickBot="1">
      <c r="A4" s="173"/>
      <c r="B4" s="174"/>
      <c r="C4" s="174"/>
      <c r="D4" s="174"/>
      <c r="E4" s="174"/>
      <c r="F4" s="134"/>
      <c r="G4" s="6"/>
      <c r="H4" s="2"/>
      <c r="I4" s="2"/>
    </row>
    <row r="5" spans="1:9" s="17" customFormat="1" ht="16.5" customHeight="1">
      <c r="A5" s="175" t="s">
        <v>9</v>
      </c>
      <c r="B5" s="177" t="s">
        <v>10</v>
      </c>
      <c r="C5" s="179" t="s">
        <v>41</v>
      </c>
      <c r="D5" s="181" t="s">
        <v>11</v>
      </c>
      <c r="E5" s="182"/>
      <c r="F5" s="167" t="s">
        <v>26</v>
      </c>
      <c r="G5" s="169" t="s">
        <v>27</v>
      </c>
      <c r="H5" s="72"/>
      <c r="I5" s="72"/>
    </row>
    <row r="6" spans="1:9" s="17" customFormat="1" ht="18" customHeight="1">
      <c r="A6" s="176"/>
      <c r="B6" s="178"/>
      <c r="C6" s="180"/>
      <c r="D6" s="76" t="s">
        <v>12</v>
      </c>
      <c r="E6" s="71" t="s">
        <v>13</v>
      </c>
      <c r="F6" s="168"/>
      <c r="G6" s="170"/>
      <c r="H6" s="72"/>
      <c r="I6" s="72"/>
    </row>
    <row r="7" spans="1:9" ht="14.25" thickBot="1">
      <c r="A7" s="20">
        <v>1</v>
      </c>
      <c r="B7" s="21">
        <v>2</v>
      </c>
      <c r="C7" s="111" t="s">
        <v>14</v>
      </c>
      <c r="D7" s="77">
        <v>4</v>
      </c>
      <c r="E7" s="23">
        <v>5</v>
      </c>
      <c r="F7" s="135" t="s">
        <v>15</v>
      </c>
      <c r="G7" s="24">
        <v>7</v>
      </c>
      <c r="H7" s="2"/>
      <c r="I7" s="2"/>
    </row>
    <row r="8" spans="1:9" s="17" customFormat="1" ht="9.75">
      <c r="A8" s="48">
        <v>1</v>
      </c>
      <c r="B8" s="32"/>
      <c r="C8" s="112" t="s">
        <v>988</v>
      </c>
      <c r="D8" s="78"/>
      <c r="E8" s="69"/>
      <c r="F8" s="136"/>
      <c r="G8" s="44"/>
      <c r="H8" s="16"/>
      <c r="I8" s="16"/>
    </row>
    <row r="9" spans="1:9" s="17" customFormat="1" ht="9.75">
      <c r="A9" s="40" t="s">
        <v>88</v>
      </c>
      <c r="B9" s="41"/>
      <c r="C9" s="107" t="s">
        <v>989</v>
      </c>
      <c r="D9" s="81"/>
      <c r="E9" s="53"/>
      <c r="F9" s="145"/>
      <c r="G9" s="42"/>
      <c r="H9" s="16"/>
      <c r="I9" s="16"/>
    </row>
    <row r="10" spans="1:9" s="17" customFormat="1" ht="20.25">
      <c r="A10" s="25" t="s">
        <v>90</v>
      </c>
      <c r="B10" s="15" t="s">
        <v>108</v>
      </c>
      <c r="C10" s="103" t="s">
        <v>1554</v>
      </c>
      <c r="D10" s="80" t="s">
        <v>18</v>
      </c>
      <c r="E10" s="54">
        <v>2</v>
      </c>
      <c r="F10" s="127"/>
      <c r="G10" s="35">
        <f>ROUND(E10*F10,2)</f>
        <v>0</v>
      </c>
      <c r="H10" s="16"/>
      <c r="I10" s="16"/>
    </row>
    <row r="11" spans="1:9" s="17" customFormat="1" ht="20.25">
      <c r="A11" s="25" t="s">
        <v>91</v>
      </c>
      <c r="B11" s="15" t="s">
        <v>108</v>
      </c>
      <c r="C11" s="103" t="s">
        <v>1555</v>
      </c>
      <c r="D11" s="80" t="s">
        <v>18</v>
      </c>
      <c r="E11" s="54">
        <v>2</v>
      </c>
      <c r="F11" s="127"/>
      <c r="G11" s="35">
        <f aca="true" t="shared" si="0" ref="G11:G35">ROUND(E11*F11,2)</f>
        <v>0</v>
      </c>
      <c r="H11" s="16"/>
      <c r="I11" s="16"/>
    </row>
    <row r="12" spans="1:9" s="17" customFormat="1" ht="9.75">
      <c r="A12" s="40" t="s">
        <v>93</v>
      </c>
      <c r="B12" s="41"/>
      <c r="C12" s="107" t="s">
        <v>990</v>
      </c>
      <c r="D12" s="79"/>
      <c r="E12" s="55"/>
      <c r="F12" s="145"/>
      <c r="G12" s="42"/>
      <c r="H12" s="16"/>
      <c r="I12" s="16"/>
    </row>
    <row r="13" spans="1:9" s="17" customFormat="1" ht="30">
      <c r="A13" s="25" t="s">
        <v>991</v>
      </c>
      <c r="B13" s="15" t="s">
        <v>108</v>
      </c>
      <c r="C13" s="103" t="s">
        <v>1556</v>
      </c>
      <c r="D13" s="80" t="s">
        <v>18</v>
      </c>
      <c r="E13" s="54">
        <v>2</v>
      </c>
      <c r="F13" s="127"/>
      <c r="G13" s="35">
        <f t="shared" si="0"/>
        <v>0</v>
      </c>
      <c r="H13" s="16"/>
      <c r="I13" s="16"/>
    </row>
    <row r="14" spans="1:9" s="17" customFormat="1" ht="20.25">
      <c r="A14" s="25" t="s">
        <v>95</v>
      </c>
      <c r="B14" s="15" t="s">
        <v>108</v>
      </c>
      <c r="C14" s="103" t="s">
        <v>1557</v>
      </c>
      <c r="D14" s="80" t="s">
        <v>96</v>
      </c>
      <c r="E14" s="54">
        <v>1.5</v>
      </c>
      <c r="F14" s="127"/>
      <c r="G14" s="35">
        <f t="shared" si="0"/>
        <v>0</v>
      </c>
      <c r="H14" s="16"/>
      <c r="I14" s="16"/>
    </row>
    <row r="15" spans="1:9" s="17" customFormat="1" ht="20.25">
      <c r="A15" s="25" t="s">
        <v>97</v>
      </c>
      <c r="B15" s="15" t="s">
        <v>108</v>
      </c>
      <c r="C15" s="103" t="s">
        <v>1558</v>
      </c>
      <c r="D15" s="80" t="s">
        <v>18</v>
      </c>
      <c r="E15" s="54">
        <v>3</v>
      </c>
      <c r="F15" s="127"/>
      <c r="G15" s="35">
        <f t="shared" si="0"/>
        <v>0</v>
      </c>
      <c r="H15" s="16"/>
      <c r="I15" s="16"/>
    </row>
    <row r="16" spans="1:9" s="17" customFormat="1" ht="20.25">
      <c r="A16" s="25" t="s">
        <v>98</v>
      </c>
      <c r="B16" s="15" t="s">
        <v>108</v>
      </c>
      <c r="C16" s="103" t="s">
        <v>1559</v>
      </c>
      <c r="D16" s="80" t="s">
        <v>18</v>
      </c>
      <c r="E16" s="54">
        <v>2</v>
      </c>
      <c r="F16" s="127"/>
      <c r="G16" s="35">
        <f t="shared" si="0"/>
        <v>0</v>
      </c>
      <c r="H16" s="16"/>
      <c r="I16" s="16"/>
    </row>
    <row r="17" spans="1:9" s="17" customFormat="1" ht="20.25">
      <c r="A17" s="25" t="s">
        <v>99</v>
      </c>
      <c r="B17" s="15" t="s">
        <v>108</v>
      </c>
      <c r="C17" s="103" t="s">
        <v>1560</v>
      </c>
      <c r="D17" s="80" t="s">
        <v>18</v>
      </c>
      <c r="E17" s="54">
        <v>1</v>
      </c>
      <c r="F17" s="127"/>
      <c r="G17" s="35">
        <f t="shared" si="0"/>
        <v>0</v>
      </c>
      <c r="H17" s="16"/>
      <c r="I17" s="16"/>
    </row>
    <row r="18" spans="1:9" s="17" customFormat="1" ht="20.25">
      <c r="A18" s="25" t="s">
        <v>101</v>
      </c>
      <c r="B18" s="15" t="s">
        <v>108</v>
      </c>
      <c r="C18" s="103" t="s">
        <v>1561</v>
      </c>
      <c r="D18" s="80" t="s">
        <v>18</v>
      </c>
      <c r="E18" s="54">
        <v>1</v>
      </c>
      <c r="F18" s="127"/>
      <c r="G18" s="35">
        <f t="shared" si="0"/>
        <v>0</v>
      </c>
      <c r="H18" s="16"/>
      <c r="I18" s="16"/>
    </row>
    <row r="19" spans="1:9" s="17" customFormat="1" ht="20.25">
      <c r="A19" s="25" t="s">
        <v>103</v>
      </c>
      <c r="B19" s="15" t="s">
        <v>108</v>
      </c>
      <c r="C19" s="103" t="s">
        <v>1562</v>
      </c>
      <c r="D19" s="80" t="s">
        <v>18</v>
      </c>
      <c r="E19" s="54">
        <v>1</v>
      </c>
      <c r="F19" s="127"/>
      <c r="G19" s="35">
        <f t="shared" si="0"/>
        <v>0</v>
      </c>
      <c r="H19" s="16"/>
      <c r="I19" s="16"/>
    </row>
    <row r="20" spans="1:9" s="17" customFormat="1" ht="9.75">
      <c r="A20" s="40" t="s">
        <v>112</v>
      </c>
      <c r="B20" s="41"/>
      <c r="C20" s="107" t="s">
        <v>992</v>
      </c>
      <c r="D20" s="79"/>
      <c r="E20" s="55"/>
      <c r="F20" s="145"/>
      <c r="G20" s="42"/>
      <c r="H20" s="16"/>
      <c r="I20" s="16"/>
    </row>
    <row r="21" spans="1:9" s="17" customFormat="1" ht="30">
      <c r="A21" s="25" t="s">
        <v>993</v>
      </c>
      <c r="B21" s="15" t="s">
        <v>108</v>
      </c>
      <c r="C21" s="103" t="s">
        <v>1563</v>
      </c>
      <c r="D21" s="80" t="s">
        <v>18</v>
      </c>
      <c r="E21" s="54">
        <v>1</v>
      </c>
      <c r="F21" s="127"/>
      <c r="G21" s="35">
        <f t="shared" si="0"/>
        <v>0</v>
      </c>
      <c r="H21" s="16"/>
      <c r="I21" s="16"/>
    </row>
    <row r="22" spans="1:9" s="17" customFormat="1" ht="30">
      <c r="A22" s="25" t="s">
        <v>994</v>
      </c>
      <c r="B22" s="15" t="s">
        <v>108</v>
      </c>
      <c r="C22" s="103" t="s">
        <v>1564</v>
      </c>
      <c r="D22" s="80" t="s">
        <v>24</v>
      </c>
      <c r="E22" s="54">
        <v>5</v>
      </c>
      <c r="F22" s="127"/>
      <c r="G22" s="35">
        <f t="shared" si="0"/>
        <v>0</v>
      </c>
      <c r="H22" s="16"/>
      <c r="I22" s="16"/>
    </row>
    <row r="23" spans="1:9" s="17" customFormat="1" ht="30">
      <c r="A23" s="25" t="s">
        <v>995</v>
      </c>
      <c r="B23" s="15" t="s">
        <v>108</v>
      </c>
      <c r="C23" s="103" t="s">
        <v>1565</v>
      </c>
      <c r="D23" s="80" t="s">
        <v>24</v>
      </c>
      <c r="E23" s="54">
        <v>5</v>
      </c>
      <c r="F23" s="127"/>
      <c r="G23" s="35">
        <f t="shared" si="0"/>
        <v>0</v>
      </c>
      <c r="H23" s="16"/>
      <c r="I23" s="16"/>
    </row>
    <row r="24" spans="1:9" s="17" customFormat="1" ht="20.25">
      <c r="A24" s="25" t="s">
        <v>996</v>
      </c>
      <c r="B24" s="15" t="s">
        <v>108</v>
      </c>
      <c r="C24" s="103" t="s">
        <v>1566</v>
      </c>
      <c r="D24" s="80" t="s">
        <v>24</v>
      </c>
      <c r="E24" s="54">
        <v>3</v>
      </c>
      <c r="F24" s="127"/>
      <c r="G24" s="35">
        <f t="shared" si="0"/>
        <v>0</v>
      </c>
      <c r="H24" s="16"/>
      <c r="I24" s="16"/>
    </row>
    <row r="25" spans="1:9" s="17" customFormat="1" ht="30">
      <c r="A25" s="25" t="s">
        <v>997</v>
      </c>
      <c r="B25" s="15" t="s">
        <v>108</v>
      </c>
      <c r="C25" s="103" t="s">
        <v>1567</v>
      </c>
      <c r="D25" s="80" t="s">
        <v>998</v>
      </c>
      <c r="E25" s="54">
        <v>1</v>
      </c>
      <c r="F25" s="127"/>
      <c r="G25" s="35">
        <f t="shared" si="0"/>
        <v>0</v>
      </c>
      <c r="H25" s="16"/>
      <c r="I25" s="16"/>
    </row>
    <row r="26" spans="1:9" s="17" customFormat="1" ht="20.25">
      <c r="A26" s="25" t="s">
        <v>999</v>
      </c>
      <c r="B26" s="15" t="s">
        <v>108</v>
      </c>
      <c r="C26" s="103" t="s">
        <v>1000</v>
      </c>
      <c r="D26" s="80" t="s">
        <v>1001</v>
      </c>
      <c r="E26" s="54">
        <v>1</v>
      </c>
      <c r="F26" s="127"/>
      <c r="G26" s="35">
        <f t="shared" si="0"/>
        <v>0</v>
      </c>
      <c r="H26" s="16"/>
      <c r="I26" s="16"/>
    </row>
    <row r="27" spans="1:9" s="17" customFormat="1" ht="20.25">
      <c r="A27" s="25" t="s">
        <v>1002</v>
      </c>
      <c r="B27" s="15" t="s">
        <v>108</v>
      </c>
      <c r="C27" s="103" t="s">
        <v>1003</v>
      </c>
      <c r="D27" s="80" t="s">
        <v>1004</v>
      </c>
      <c r="E27" s="54">
        <v>1</v>
      </c>
      <c r="F27" s="127"/>
      <c r="G27" s="35">
        <f t="shared" si="0"/>
        <v>0</v>
      </c>
      <c r="H27" s="16"/>
      <c r="I27" s="16"/>
    </row>
    <row r="28" spans="1:9" s="17" customFormat="1" ht="30">
      <c r="A28" s="25" t="s">
        <v>114</v>
      </c>
      <c r="B28" s="15" t="s">
        <v>108</v>
      </c>
      <c r="C28" s="103" t="s">
        <v>1568</v>
      </c>
      <c r="D28" s="80" t="s">
        <v>20</v>
      </c>
      <c r="E28" s="54">
        <v>2</v>
      </c>
      <c r="F28" s="127"/>
      <c r="G28" s="35">
        <f t="shared" si="0"/>
        <v>0</v>
      </c>
      <c r="H28" s="16"/>
      <c r="I28" s="16"/>
    </row>
    <row r="29" spans="1:9" s="17" customFormat="1" ht="20.25">
      <c r="A29" s="25" t="s">
        <v>115</v>
      </c>
      <c r="B29" s="15" t="s">
        <v>108</v>
      </c>
      <c r="C29" s="103" t="s">
        <v>1569</v>
      </c>
      <c r="D29" s="80" t="s">
        <v>20</v>
      </c>
      <c r="E29" s="54">
        <v>1</v>
      </c>
      <c r="F29" s="127"/>
      <c r="G29" s="35">
        <f t="shared" si="0"/>
        <v>0</v>
      </c>
      <c r="H29" s="16"/>
      <c r="I29" s="16"/>
    </row>
    <row r="30" spans="1:9" s="17" customFormat="1" ht="14.25" thickBot="1">
      <c r="A30" s="163" t="s">
        <v>16</v>
      </c>
      <c r="B30" s="164"/>
      <c r="C30" s="164"/>
      <c r="D30" s="164"/>
      <c r="E30" s="164"/>
      <c r="F30" s="146"/>
      <c r="G30" s="37">
        <f>SUM(G9:G29)</f>
        <v>0</v>
      </c>
      <c r="H30" s="16"/>
      <c r="I30" s="16"/>
    </row>
    <row r="31" spans="1:9" s="17" customFormat="1" ht="9.75">
      <c r="A31" s="48">
        <v>2</v>
      </c>
      <c r="B31" s="32"/>
      <c r="C31" s="112" t="s">
        <v>1005</v>
      </c>
      <c r="D31" s="78"/>
      <c r="E31" s="69"/>
      <c r="F31" s="136"/>
      <c r="G31" s="44"/>
      <c r="H31" s="16"/>
      <c r="I31" s="16"/>
    </row>
    <row r="32" spans="1:9" s="17" customFormat="1" ht="30">
      <c r="A32" s="25" t="s">
        <v>693</v>
      </c>
      <c r="B32" s="15" t="s">
        <v>108</v>
      </c>
      <c r="C32" s="103" t="s">
        <v>1570</v>
      </c>
      <c r="D32" s="80" t="s">
        <v>18</v>
      </c>
      <c r="E32" s="54">
        <v>1</v>
      </c>
      <c r="F32" s="127"/>
      <c r="G32" s="35">
        <f t="shared" si="0"/>
        <v>0</v>
      </c>
      <c r="H32" s="16"/>
      <c r="I32" s="16"/>
    </row>
    <row r="33" spans="1:9" s="17" customFormat="1" ht="30">
      <c r="A33" s="25" t="s">
        <v>694</v>
      </c>
      <c r="B33" s="15" t="s">
        <v>108</v>
      </c>
      <c r="C33" s="103" t="s">
        <v>1571</v>
      </c>
      <c r="D33" s="80" t="s">
        <v>18</v>
      </c>
      <c r="E33" s="54">
        <v>2</v>
      </c>
      <c r="F33" s="127"/>
      <c r="G33" s="35">
        <f t="shared" si="0"/>
        <v>0</v>
      </c>
      <c r="H33" s="16"/>
      <c r="I33" s="16"/>
    </row>
    <row r="34" spans="1:9" s="17" customFormat="1" ht="30">
      <c r="A34" s="25" t="s">
        <v>695</v>
      </c>
      <c r="B34" s="15" t="s">
        <v>108</v>
      </c>
      <c r="C34" s="103" t="s">
        <v>1572</v>
      </c>
      <c r="D34" s="80" t="s">
        <v>18</v>
      </c>
      <c r="E34" s="54">
        <v>1</v>
      </c>
      <c r="F34" s="127"/>
      <c r="G34" s="35">
        <f t="shared" si="0"/>
        <v>0</v>
      </c>
      <c r="H34" s="16"/>
      <c r="I34" s="16"/>
    </row>
    <row r="35" spans="1:9" s="17" customFormat="1" ht="30">
      <c r="A35" s="25" t="s">
        <v>696</v>
      </c>
      <c r="B35" s="15" t="s">
        <v>108</v>
      </c>
      <c r="C35" s="103" t="s">
        <v>1573</v>
      </c>
      <c r="D35" s="80" t="s">
        <v>18</v>
      </c>
      <c r="E35" s="54">
        <v>1</v>
      </c>
      <c r="F35" s="127"/>
      <c r="G35" s="35">
        <f t="shared" si="0"/>
        <v>0</v>
      </c>
      <c r="H35" s="16"/>
      <c r="I35" s="16"/>
    </row>
    <row r="36" spans="1:9" s="17" customFormat="1" ht="14.25" thickBot="1">
      <c r="A36" s="183" t="s">
        <v>16</v>
      </c>
      <c r="B36" s="184"/>
      <c r="C36" s="184"/>
      <c r="D36" s="184"/>
      <c r="E36" s="184"/>
      <c r="F36" s="147"/>
      <c r="G36" s="36">
        <f>SUM(G32:G35)</f>
        <v>0</v>
      </c>
      <c r="H36" s="16"/>
      <c r="I36" s="16"/>
    </row>
    <row r="37" spans="1:6" s="9" customFormat="1" ht="13.5">
      <c r="A37" s="95"/>
      <c r="B37" s="11"/>
      <c r="C37" s="113"/>
      <c r="D37" s="82"/>
      <c r="E37" s="58"/>
      <c r="F37" s="140"/>
    </row>
    <row r="38" spans="1:7" s="9" customFormat="1" ht="14.25" thickBot="1">
      <c r="A38" s="95"/>
      <c r="B38" s="11"/>
      <c r="C38" s="113"/>
      <c r="D38" s="83"/>
      <c r="E38" s="59"/>
      <c r="F38" s="134"/>
      <c r="G38" s="13"/>
    </row>
    <row r="39" spans="1:7" s="9" customFormat="1" ht="14.25" thickBot="1">
      <c r="A39" s="95"/>
      <c r="B39" s="11"/>
      <c r="C39" s="113"/>
      <c r="D39" s="148" t="s">
        <v>21</v>
      </c>
      <c r="E39" s="68"/>
      <c r="F39" s="141"/>
      <c r="G39" s="149">
        <f>G36+G30</f>
        <v>0</v>
      </c>
    </row>
    <row r="40" spans="1:7" s="9" customFormat="1" ht="13.5">
      <c r="A40" s="95"/>
      <c r="B40" s="11"/>
      <c r="C40" s="113"/>
      <c r="D40" s="83"/>
      <c r="E40" s="59"/>
      <c r="F40" s="129"/>
      <c r="G40" s="13"/>
    </row>
    <row r="41" ht="13.5">
      <c r="A41" s="95"/>
    </row>
    <row r="42" ht="13.5">
      <c r="A42" s="95"/>
    </row>
    <row r="43" ht="13.5">
      <c r="A43" s="95"/>
    </row>
    <row r="44" ht="13.5">
      <c r="A44" s="95"/>
    </row>
    <row r="45" ht="13.5">
      <c r="A45" s="95"/>
    </row>
    <row r="46" ht="13.5">
      <c r="A46" s="95"/>
    </row>
    <row r="47" ht="13.5">
      <c r="A47" s="95"/>
    </row>
    <row r="48" ht="13.5">
      <c r="A48" s="95"/>
    </row>
    <row r="49" ht="13.5">
      <c r="A49" s="95"/>
    </row>
    <row r="50" ht="13.5">
      <c r="A50" s="95"/>
    </row>
    <row r="51" ht="13.5">
      <c r="A51" s="95"/>
    </row>
    <row r="52" ht="13.5">
      <c r="A52" s="95"/>
    </row>
    <row r="53" ht="13.5">
      <c r="A53" s="95"/>
    </row>
    <row r="54" ht="13.5">
      <c r="A54" s="95"/>
    </row>
    <row r="55" ht="13.5">
      <c r="A55" s="95"/>
    </row>
    <row r="56" ht="13.5">
      <c r="A56" s="95"/>
    </row>
    <row r="57" ht="13.5">
      <c r="A57" s="95"/>
    </row>
    <row r="58" ht="13.5">
      <c r="A58" s="95"/>
    </row>
    <row r="59" ht="13.5">
      <c r="A59" s="95"/>
    </row>
    <row r="60" ht="13.5">
      <c r="A60" s="95"/>
    </row>
    <row r="61" ht="13.5">
      <c r="A61" s="95"/>
    </row>
    <row r="62" ht="13.5">
      <c r="A62" s="95"/>
    </row>
    <row r="63" ht="13.5">
      <c r="A63" s="95"/>
    </row>
    <row r="64" ht="13.5">
      <c r="A64" s="95"/>
    </row>
    <row r="65" ht="13.5">
      <c r="A65" s="95"/>
    </row>
    <row r="66" ht="13.5">
      <c r="A66" s="95"/>
    </row>
    <row r="67" ht="13.5">
      <c r="A67" s="95"/>
    </row>
    <row r="68" ht="13.5">
      <c r="A68" s="95"/>
    </row>
    <row r="69" ht="13.5">
      <c r="A69" s="95"/>
    </row>
    <row r="70" ht="13.5">
      <c r="A70" s="95"/>
    </row>
    <row r="71" ht="13.5">
      <c r="A71" s="95"/>
    </row>
    <row r="72" ht="13.5">
      <c r="A72" s="95"/>
    </row>
    <row r="73" ht="13.5">
      <c r="A73" s="95"/>
    </row>
    <row r="74" ht="13.5">
      <c r="A74" s="95"/>
    </row>
    <row r="75" ht="13.5">
      <c r="A75" s="95"/>
    </row>
    <row r="76" ht="13.5">
      <c r="A76" s="95"/>
    </row>
    <row r="77" ht="13.5">
      <c r="A77" s="95"/>
    </row>
    <row r="78" ht="13.5">
      <c r="A78" s="95"/>
    </row>
    <row r="79" ht="13.5">
      <c r="A79" s="95"/>
    </row>
    <row r="80" ht="13.5">
      <c r="A80" s="95"/>
    </row>
    <row r="81" ht="13.5">
      <c r="A81" s="95"/>
    </row>
    <row r="82" ht="13.5">
      <c r="A82" s="95"/>
    </row>
    <row r="83" ht="13.5">
      <c r="A83" s="95"/>
    </row>
    <row r="84" ht="13.5">
      <c r="A84" s="95"/>
    </row>
    <row r="85" ht="13.5">
      <c r="A85" s="95"/>
    </row>
    <row r="86" ht="13.5">
      <c r="A86" s="95"/>
    </row>
    <row r="87" ht="13.5">
      <c r="A87" s="95"/>
    </row>
    <row r="88" ht="13.5">
      <c r="A88" s="95"/>
    </row>
    <row r="89" ht="13.5">
      <c r="A89" s="95"/>
    </row>
    <row r="90" ht="13.5">
      <c r="A90" s="95"/>
    </row>
    <row r="91" ht="13.5">
      <c r="A91" s="95"/>
    </row>
    <row r="92" ht="13.5">
      <c r="A92" s="95"/>
    </row>
    <row r="93" ht="13.5">
      <c r="A93" s="95"/>
    </row>
    <row r="94" ht="13.5">
      <c r="A94" s="95"/>
    </row>
    <row r="95" ht="13.5">
      <c r="A95" s="95"/>
    </row>
    <row r="96" ht="13.5">
      <c r="A96" s="95"/>
    </row>
    <row r="97" ht="13.5">
      <c r="A97" s="95"/>
    </row>
    <row r="98" ht="13.5">
      <c r="A98" s="95"/>
    </row>
    <row r="99" ht="13.5">
      <c r="A99" s="95"/>
    </row>
    <row r="100" ht="13.5">
      <c r="A100" s="95"/>
    </row>
    <row r="101" ht="13.5">
      <c r="A101" s="95"/>
    </row>
    <row r="102" ht="13.5">
      <c r="A102" s="95"/>
    </row>
    <row r="103" ht="13.5">
      <c r="A103" s="95"/>
    </row>
    <row r="104" ht="13.5">
      <c r="A104" s="95"/>
    </row>
    <row r="105" ht="13.5">
      <c r="A105" s="95"/>
    </row>
    <row r="106" ht="13.5">
      <c r="A106" s="95"/>
    </row>
    <row r="107" ht="13.5">
      <c r="A107" s="95"/>
    </row>
    <row r="108" ht="13.5">
      <c r="A108" s="95"/>
    </row>
    <row r="109" ht="13.5">
      <c r="A109" s="95"/>
    </row>
    <row r="110" ht="13.5">
      <c r="A110" s="95"/>
    </row>
    <row r="111" ht="13.5">
      <c r="A111" s="95"/>
    </row>
    <row r="112" ht="13.5">
      <c r="A112" s="95"/>
    </row>
    <row r="113" ht="13.5">
      <c r="A113" s="95"/>
    </row>
    <row r="114" ht="13.5">
      <c r="A114" s="95"/>
    </row>
    <row r="115" ht="13.5">
      <c r="A115" s="95"/>
    </row>
    <row r="116" ht="13.5">
      <c r="A116" s="95"/>
    </row>
    <row r="117" ht="13.5">
      <c r="A117" s="95"/>
    </row>
    <row r="118" ht="13.5">
      <c r="A118" s="95"/>
    </row>
    <row r="119" ht="13.5">
      <c r="A119" s="95"/>
    </row>
    <row r="120" ht="13.5">
      <c r="A120" s="95"/>
    </row>
    <row r="121" ht="13.5">
      <c r="A121" s="95"/>
    </row>
    <row r="122" ht="13.5">
      <c r="A122" s="95"/>
    </row>
    <row r="123" ht="13.5">
      <c r="A123" s="95"/>
    </row>
    <row r="124" ht="13.5">
      <c r="A124" s="95"/>
    </row>
    <row r="125" ht="13.5">
      <c r="A125" s="95"/>
    </row>
    <row r="126" ht="13.5">
      <c r="A126" s="95"/>
    </row>
    <row r="127" ht="13.5">
      <c r="A127" s="95"/>
    </row>
    <row r="128" ht="13.5">
      <c r="A128" s="95"/>
    </row>
    <row r="129" ht="13.5">
      <c r="A129" s="95"/>
    </row>
    <row r="130" ht="13.5">
      <c r="A130" s="95"/>
    </row>
    <row r="131" ht="13.5">
      <c r="A131" s="95"/>
    </row>
    <row r="132" ht="13.5">
      <c r="A132" s="95"/>
    </row>
    <row r="133" ht="13.5">
      <c r="A133" s="95"/>
    </row>
    <row r="134" ht="13.5">
      <c r="A134" s="95"/>
    </row>
    <row r="135" ht="13.5">
      <c r="A135" s="95"/>
    </row>
    <row r="136" ht="13.5">
      <c r="A136" s="95"/>
    </row>
    <row r="137" ht="13.5">
      <c r="A137" s="95"/>
    </row>
    <row r="138" ht="13.5">
      <c r="A138" s="95"/>
    </row>
    <row r="139" ht="13.5">
      <c r="A139" s="95"/>
    </row>
    <row r="140" ht="13.5">
      <c r="A140" s="95"/>
    </row>
    <row r="141" ht="13.5">
      <c r="A141" s="95"/>
    </row>
    <row r="142" ht="13.5">
      <c r="A142" s="95"/>
    </row>
    <row r="143" ht="13.5">
      <c r="A143" s="95"/>
    </row>
    <row r="144" ht="13.5">
      <c r="A144" s="95"/>
    </row>
    <row r="145" ht="13.5">
      <c r="A145" s="95"/>
    </row>
    <row r="146" ht="13.5">
      <c r="A146" s="95"/>
    </row>
    <row r="147" ht="13.5">
      <c r="A147" s="95"/>
    </row>
    <row r="148" ht="13.5">
      <c r="A148" s="95"/>
    </row>
    <row r="149" ht="13.5">
      <c r="A149" s="95"/>
    </row>
    <row r="150" ht="13.5">
      <c r="A150" s="95"/>
    </row>
    <row r="151" ht="13.5">
      <c r="A151" s="95"/>
    </row>
    <row r="152" ht="13.5">
      <c r="A152" s="95"/>
    </row>
    <row r="153" ht="13.5">
      <c r="A153" s="95"/>
    </row>
    <row r="154" ht="13.5">
      <c r="A154" s="95"/>
    </row>
    <row r="155" ht="13.5">
      <c r="A155" s="95"/>
    </row>
    <row r="156" ht="13.5">
      <c r="A156" s="95"/>
    </row>
    <row r="157" ht="13.5">
      <c r="A157" s="95"/>
    </row>
    <row r="158" ht="13.5">
      <c r="A158" s="95"/>
    </row>
    <row r="159" ht="13.5">
      <c r="A159" s="95"/>
    </row>
    <row r="160" ht="13.5">
      <c r="A160" s="95"/>
    </row>
    <row r="161" ht="13.5">
      <c r="A161" s="95"/>
    </row>
    <row r="162" ht="13.5">
      <c r="A162" s="95"/>
    </row>
    <row r="163" ht="13.5">
      <c r="A163" s="95"/>
    </row>
    <row r="164" ht="13.5">
      <c r="A164" s="95"/>
    </row>
    <row r="165" ht="13.5">
      <c r="A165" s="95"/>
    </row>
    <row r="166" ht="13.5">
      <c r="A166" s="95"/>
    </row>
    <row r="167" ht="13.5">
      <c r="A167" s="95"/>
    </row>
    <row r="168" ht="13.5">
      <c r="A168" s="95"/>
    </row>
    <row r="169" ht="13.5">
      <c r="A169" s="95"/>
    </row>
    <row r="170" ht="13.5">
      <c r="A170" s="95"/>
    </row>
    <row r="171" ht="13.5">
      <c r="A171" s="95"/>
    </row>
    <row r="172" ht="13.5">
      <c r="A172" s="95"/>
    </row>
    <row r="173" ht="13.5">
      <c r="A173" s="95"/>
    </row>
    <row r="174" ht="13.5">
      <c r="A174" s="95"/>
    </row>
    <row r="175" ht="13.5">
      <c r="A175" s="95"/>
    </row>
    <row r="176" ht="13.5">
      <c r="A176" s="95"/>
    </row>
    <row r="177" ht="13.5">
      <c r="A177" s="95"/>
    </row>
    <row r="178" ht="13.5">
      <c r="A178" s="95"/>
    </row>
    <row r="179" ht="13.5">
      <c r="A179" s="95"/>
    </row>
    <row r="180" ht="13.5">
      <c r="A180" s="95"/>
    </row>
    <row r="181" ht="13.5">
      <c r="A181" s="95"/>
    </row>
    <row r="182" ht="13.5">
      <c r="A182" s="95"/>
    </row>
    <row r="183" ht="13.5">
      <c r="A183" s="95"/>
    </row>
    <row r="184" ht="13.5">
      <c r="A184" s="95"/>
    </row>
    <row r="185" ht="13.5">
      <c r="A185" s="95"/>
    </row>
    <row r="186" ht="13.5">
      <c r="A186" s="95"/>
    </row>
    <row r="187" ht="13.5">
      <c r="A187" s="95"/>
    </row>
  </sheetData>
  <sheetProtection password="A839" sheet="1"/>
  <mergeCells count="10">
    <mergeCell ref="F5:F6"/>
    <mergeCell ref="G5:G6"/>
    <mergeCell ref="A36:E36"/>
    <mergeCell ref="A30:E30"/>
    <mergeCell ref="A3:B3"/>
    <mergeCell ref="A4:E4"/>
    <mergeCell ref="A5:A6"/>
    <mergeCell ref="B5:B6"/>
    <mergeCell ref="C5:C6"/>
    <mergeCell ref="D5:E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A10-39</dc:creator>
  <cp:keywords/>
  <dc:description/>
  <cp:lastModifiedBy>Anita Grygorowicz</cp:lastModifiedBy>
  <cp:lastPrinted>2022-06-11T13:19:55Z</cp:lastPrinted>
  <dcterms:created xsi:type="dcterms:W3CDTF">1998-04-20T07:28:34Z</dcterms:created>
  <dcterms:modified xsi:type="dcterms:W3CDTF">2022-06-11T13:37:30Z</dcterms:modified>
  <cp:category/>
  <cp:version/>
  <cp:contentType/>
  <cp:contentStatus/>
</cp:coreProperties>
</file>