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00" activeTab="0"/>
  </bookViews>
  <sheets>
    <sheet name="Kompleks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<sst xmlns="http://schemas.openxmlformats.org/spreadsheetml/2006/main" count="80" uniqueCount="37">
  <si>
    <t>GRUPA TARYFOWA</t>
  </si>
  <si>
    <t>Opis usługi</t>
  </si>
  <si>
    <t xml:space="preserve">Podział                  na  strefy         </t>
  </si>
  <si>
    <t>Ilość szacunkowa</t>
  </si>
  <si>
    <t>Cena jednostkowa netto</t>
  </si>
  <si>
    <t>Wartość brutto</t>
  </si>
  <si>
    <t>[zł]</t>
  </si>
  <si>
    <t>Ogółem sprzedaż i dystrybucja</t>
  </si>
  <si>
    <t xml:space="preserve"> </t>
  </si>
  <si>
    <t>MWh</t>
  </si>
  <si>
    <t>1) Opłata za energię czynną - [MWh]</t>
  </si>
  <si>
    <t>Zestawienie zbiorcze</t>
  </si>
  <si>
    <t>całodobowa</t>
  </si>
  <si>
    <t>2) Opłata sieciowa zmienna [zł/MWh]</t>
  </si>
  <si>
    <t>x</t>
  </si>
  <si>
    <t>RAZEM</t>
  </si>
  <si>
    <t>…………………………….………………………………</t>
  </si>
  <si>
    <t>Wykonawca:</t>
  </si>
  <si>
    <t>(pełna nazwa/firma, adres, w zależności od podmiotu: NIP/PESEL, KRS/CEiDG )</t>
  </si>
  <si>
    <t>FORMULARZ ASORTYMENTOWO-CENOWY</t>
  </si>
  <si>
    <t>6) Opłata abonamentowa - [zł/m-c]</t>
  </si>
  <si>
    <t>Razem sprzedaż energii (1)</t>
  </si>
  <si>
    <t>Wartość netto</t>
  </si>
  <si>
    <t>Podatek VAT</t>
  </si>
  <si>
    <t>7) Opłata kogeneracyjna [zł/MWh]</t>
  </si>
  <si>
    <t>8) Opłata OZE [zł/MWh]</t>
  </si>
  <si>
    <t>taryfa B21</t>
  </si>
  <si>
    <t>taryfa B11</t>
  </si>
  <si>
    <t>4) Opłata przejściowa - [zł/kW/m-c]</t>
  </si>
  <si>
    <t>9) Opłata mocowa [zł/MWh]</t>
  </si>
  <si>
    <t>miesięcy</t>
  </si>
  <si>
    <t>B11</t>
  </si>
  <si>
    <t xml:space="preserve">B21
</t>
  </si>
  <si>
    <t>Razem dystrybucja energii (2-9)</t>
  </si>
  <si>
    <t>3) Opłata stała stawki sieciowej - [zł/kW/m-c]</t>
  </si>
  <si>
    <t>5) Jakościowa opł. sys. [zł/MWh]</t>
  </si>
  <si>
    <r>
      <rPr>
        <b/>
        <sz val="12"/>
        <rFont val="Calibri"/>
        <family val="2"/>
      </rPr>
      <t>Załącznik nr 1</t>
    </r>
    <r>
      <rPr>
        <sz val="8"/>
        <rFont val="Calibri"/>
        <family val="2"/>
      </rPr>
      <t xml:space="preserve"> - formularz asortymentowo cenowy kompleksowej dostawy energii elektrycznej wraz ze świadczeniem usługi dystrybucji dla punktów poboru RZGW 
w Krakowie - obszar Rzeszów  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</si>
</sst>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"/>
    <numFmt numFmtId="167" formatCode="0.0"/>
    <numFmt numFmtId="168" formatCode="0.0%"/>
    <numFmt numFmtId="169" formatCode="#,##0.00\ &quot;zł&quot;"/>
    <numFmt numFmtId="170" formatCode="#,##0.0"/>
    <numFmt numFmtId="171" formatCode="0.000"/>
    <numFmt numFmtId="172" formatCode="#,##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2"/>
      <color indexed="30"/>
      <name val="Calibri"/>
      <family val="2"/>
    </font>
    <font>
      <b/>
      <sz val="14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2"/>
      <color rgb="FF0070C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4" fontId="2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4" fontId="25" fillId="0" borderId="0" xfId="0" applyNumberFormat="1" applyFont="1" applyBorder="1" applyAlignment="1">
      <alignment/>
    </xf>
    <xf numFmtId="0" fontId="49" fillId="0" borderId="0" xfId="52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50" fillId="0" borderId="0" xfId="52" applyFont="1" applyBorder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center"/>
      <protection/>
    </xf>
    <xf numFmtId="0" fontId="25" fillId="0" borderId="0" xfId="52" applyFont="1" applyBorder="1" applyAlignment="1" applyProtection="1">
      <alignment horizontal="center" wrapText="1"/>
      <protection/>
    </xf>
    <xf numFmtId="4" fontId="28" fillId="0" borderId="0" xfId="52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 applyProtection="1">
      <alignment/>
      <protection/>
    </xf>
    <xf numFmtId="0" fontId="29" fillId="0" borderId="0" xfId="52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/>
      <protection/>
    </xf>
    <xf numFmtId="168" fontId="25" fillId="0" borderId="0" xfId="52" applyNumberFormat="1" applyFont="1" applyBorder="1" applyAlignment="1" applyProtection="1">
      <alignment horizontal="center" vertical="center" wrapText="1"/>
      <protection/>
    </xf>
    <xf numFmtId="0" fontId="25" fillId="0" borderId="0" xfId="52" applyFont="1" applyBorder="1" applyAlignment="1" applyProtection="1">
      <alignment horizontal="center" vertical="center" wrapText="1"/>
      <protection/>
    </xf>
    <xf numFmtId="4" fontId="29" fillId="0" borderId="0" xfId="52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Border="1" applyAlignment="1" applyProtection="1">
      <alignment/>
      <protection/>
    </xf>
    <xf numFmtId="0" fontId="28" fillId="0" borderId="0" xfId="5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/>
      <protection/>
    </xf>
    <xf numFmtId="168" fontId="5" fillId="0" borderId="0" xfId="52" applyNumberFormat="1" applyFont="1" applyBorder="1" applyAlignment="1" applyProtection="1">
      <alignment horizontal="left" vertical="center" wrapText="1"/>
      <protection/>
    </xf>
    <xf numFmtId="0" fontId="5" fillId="0" borderId="0" xfId="52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25" fillId="0" borderId="0" xfId="52" applyFont="1" applyBorder="1" applyAlignment="1" applyProtection="1">
      <alignment horizontal="left" vertical="center" wrapText="1"/>
      <protection/>
    </xf>
    <xf numFmtId="0" fontId="25" fillId="0" borderId="0" xfId="52" applyFont="1" applyBorder="1" applyAlignment="1" applyProtection="1">
      <alignment horizontal="center" wrapText="1"/>
      <protection/>
    </xf>
    <xf numFmtId="0" fontId="30" fillId="0" borderId="0" xfId="52" applyFont="1" applyBorder="1" applyAlignment="1" applyProtection="1">
      <alignment horizontal="center" vertical="center" wrapText="1"/>
      <protection/>
    </xf>
    <xf numFmtId="0" fontId="49" fillId="0" borderId="0" xfId="52" applyFont="1" applyBorder="1" applyAlignment="1" applyProtection="1">
      <alignment vertical="center" wrapText="1"/>
      <protection/>
    </xf>
    <xf numFmtId="0" fontId="23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6" fillId="0" borderId="10" xfId="52" applyFont="1" applyBorder="1" applyAlignment="1" applyProtection="1">
      <alignment horizontal="center" vertical="center" wrapText="1"/>
      <protection/>
    </xf>
    <xf numFmtId="0" fontId="6" fillId="0" borderId="11" xfId="52" applyFont="1" applyBorder="1" applyAlignment="1" applyProtection="1">
      <alignment horizontal="center" vertical="center"/>
      <protection/>
    </xf>
    <xf numFmtId="0" fontId="24" fillId="0" borderId="12" xfId="52" applyFont="1" applyFill="1" applyBorder="1" applyAlignment="1" applyProtection="1">
      <alignment vertical="center" wrapText="1"/>
      <protection/>
    </xf>
    <xf numFmtId="172" fontId="24" fillId="0" borderId="13" xfId="52" applyNumberFormat="1" applyFont="1" applyBorder="1" applyProtection="1">
      <alignment/>
      <protection/>
    </xf>
    <xf numFmtId="3" fontId="24" fillId="0" borderId="14" xfId="52" applyNumberFormat="1" applyFont="1" applyBorder="1" applyAlignment="1" applyProtection="1">
      <alignment horizontal="center"/>
      <protection/>
    </xf>
    <xf numFmtId="3" fontId="24" fillId="0" borderId="14" xfId="52" applyNumberFormat="1" applyFont="1" applyBorder="1" applyAlignment="1" applyProtection="1">
      <alignment horizontal="left"/>
      <protection/>
    </xf>
    <xf numFmtId="3" fontId="24" fillId="0" borderId="15" xfId="52" applyNumberFormat="1" applyFont="1" applyBorder="1" applyAlignment="1" applyProtection="1">
      <alignment horizontal="center"/>
      <protection/>
    </xf>
    <xf numFmtId="4" fontId="24" fillId="33" borderId="12" xfId="52" applyNumberFormat="1" applyFont="1" applyFill="1" applyBorder="1" applyProtection="1">
      <alignment/>
      <protection locked="0"/>
    </xf>
    <xf numFmtId="4" fontId="24" fillId="0" borderId="12" xfId="52" applyNumberFormat="1" applyFont="1" applyFill="1" applyBorder="1" applyProtection="1">
      <alignment/>
      <protection/>
    </xf>
    <xf numFmtId="4" fontId="24" fillId="0" borderId="16" xfId="52" applyNumberFormat="1" applyFont="1" applyFill="1" applyBorder="1" applyProtection="1">
      <alignment/>
      <protection/>
    </xf>
    <xf numFmtId="0" fontId="6" fillId="0" borderId="17" xfId="52" applyFont="1" applyBorder="1" applyAlignment="1" applyProtection="1">
      <alignment horizontal="center" vertical="center" wrapText="1"/>
      <protection/>
    </xf>
    <xf numFmtId="167" fontId="24" fillId="0" borderId="18" xfId="52" applyNumberFormat="1" applyFont="1" applyBorder="1" applyAlignment="1" applyProtection="1">
      <alignment vertical="center" wrapText="1"/>
      <protection/>
    </xf>
    <xf numFmtId="167" fontId="24" fillId="0" borderId="19" xfId="52" applyNumberFormat="1" applyFont="1" applyBorder="1" applyAlignment="1" applyProtection="1">
      <alignment horizontal="center" vertical="center" wrapText="1"/>
      <protection/>
    </xf>
    <xf numFmtId="166" fontId="24" fillId="0" borderId="17" xfId="52" applyNumberFormat="1" applyFont="1" applyFill="1" applyBorder="1" applyAlignment="1" applyProtection="1">
      <alignment horizontal="center" vertical="center" wrapText="1"/>
      <protection locked="0"/>
    </xf>
    <xf numFmtId="4" fontId="6" fillId="0" borderId="17" xfId="52" applyNumberFormat="1" applyFont="1" applyFill="1" applyBorder="1" applyAlignment="1" applyProtection="1">
      <alignment horizontal="right" vertical="center" wrapText="1"/>
      <protection/>
    </xf>
    <xf numFmtId="4" fontId="6" fillId="0" borderId="20" xfId="52" applyNumberFormat="1" applyFont="1" applyFill="1" applyBorder="1" applyAlignment="1" applyProtection="1">
      <alignment horizontal="right" vertical="center" wrapText="1"/>
      <protection/>
    </xf>
    <xf numFmtId="0" fontId="24" fillId="0" borderId="17" xfId="52" applyFont="1" applyBorder="1" applyAlignment="1" applyProtection="1">
      <alignment vertical="center" wrapText="1"/>
      <protection/>
    </xf>
    <xf numFmtId="172" fontId="24" fillId="0" borderId="18" xfId="52" applyNumberFormat="1" applyFont="1" applyBorder="1" applyProtection="1">
      <alignment/>
      <protection/>
    </xf>
    <xf numFmtId="167" fontId="24" fillId="0" borderId="19" xfId="52" applyNumberFormat="1" applyFont="1" applyBorder="1" applyAlignment="1" applyProtection="1">
      <alignment horizontal="center"/>
      <protection/>
    </xf>
    <xf numFmtId="167" fontId="24" fillId="0" borderId="19" xfId="52" applyNumberFormat="1" applyFont="1" applyBorder="1" applyAlignment="1" applyProtection="1">
      <alignment horizontal="left"/>
      <protection/>
    </xf>
    <xf numFmtId="167" fontId="24" fillId="0" borderId="21" xfId="52" applyNumberFormat="1" applyFont="1" applyBorder="1" applyAlignment="1" applyProtection="1">
      <alignment horizontal="center"/>
      <protection/>
    </xf>
    <xf numFmtId="4" fontId="24" fillId="33" borderId="17" xfId="52" applyNumberFormat="1" applyFont="1" applyFill="1" applyBorder="1" applyProtection="1">
      <alignment/>
      <protection locked="0"/>
    </xf>
    <xf numFmtId="4" fontId="24" fillId="0" borderId="17" xfId="52" applyNumberFormat="1" applyFont="1" applyFill="1" applyBorder="1" applyProtection="1">
      <alignment/>
      <protection/>
    </xf>
    <xf numFmtId="4" fontId="24" fillId="0" borderId="20" xfId="52" applyNumberFormat="1" applyFont="1" applyFill="1" applyBorder="1" applyProtection="1">
      <alignment/>
      <protection/>
    </xf>
    <xf numFmtId="1" fontId="24" fillId="0" borderId="19" xfId="52" applyNumberFormat="1" applyFont="1" applyBorder="1" applyAlignment="1" applyProtection="1">
      <alignment horizontal="center"/>
      <protection/>
    </xf>
    <xf numFmtId="1" fontId="24" fillId="0" borderId="19" xfId="52" applyNumberFormat="1" applyFont="1" applyBorder="1" applyAlignment="1" applyProtection="1">
      <alignment horizontal="left"/>
      <protection/>
    </xf>
    <xf numFmtId="167" fontId="24" fillId="0" borderId="21" xfId="52" applyNumberFormat="1" applyFont="1" applyBorder="1" applyAlignment="1" applyProtection="1">
      <alignment/>
      <protection/>
    </xf>
    <xf numFmtId="172" fontId="24" fillId="0" borderId="18" xfId="52" applyNumberFormat="1" applyFont="1" applyFill="1" applyBorder="1" applyProtection="1">
      <alignment/>
      <protection/>
    </xf>
    <xf numFmtId="0" fontId="24" fillId="0" borderId="18" xfId="52" applyNumberFormat="1" applyFont="1" applyBorder="1" applyAlignment="1" applyProtection="1">
      <alignment horizontal="right"/>
      <protection/>
    </xf>
    <xf numFmtId="172" fontId="24" fillId="0" borderId="18" xfId="52" applyNumberFormat="1" applyFont="1" applyBorder="1" applyAlignment="1" applyProtection="1">
      <alignment horizontal="right"/>
      <protection/>
    </xf>
    <xf numFmtId="3" fontId="24" fillId="0" borderId="19" xfId="52" applyNumberFormat="1" applyFont="1" applyBorder="1" applyAlignment="1" applyProtection="1">
      <alignment horizontal="left"/>
      <protection/>
    </xf>
    <xf numFmtId="0" fontId="24" fillId="0" borderId="17" xfId="52" applyFont="1" applyBorder="1" applyProtection="1">
      <alignment/>
      <protection/>
    </xf>
    <xf numFmtId="0" fontId="24" fillId="0" borderId="18" xfId="52" applyFont="1" applyBorder="1" applyProtection="1">
      <alignment/>
      <protection/>
    </xf>
    <xf numFmtId="0" fontId="24" fillId="0" borderId="19" xfId="52" applyFont="1" applyBorder="1" applyAlignment="1" applyProtection="1">
      <alignment horizontal="center"/>
      <protection/>
    </xf>
    <xf numFmtId="0" fontId="24" fillId="0" borderId="17" xfId="52" applyFont="1" applyFill="1" applyBorder="1" applyProtection="1">
      <alignment/>
      <protection/>
    </xf>
    <xf numFmtId="4" fontId="6" fillId="0" borderId="17" xfId="52" applyNumberFormat="1" applyFont="1" applyFill="1" applyBorder="1" applyProtection="1">
      <alignment/>
      <protection/>
    </xf>
    <xf numFmtId="4" fontId="6" fillId="0" borderId="20" xfId="52" applyNumberFormat="1" applyFont="1" applyFill="1" applyBorder="1" applyProtection="1">
      <alignment/>
      <protection/>
    </xf>
    <xf numFmtId="168" fontId="24" fillId="0" borderId="22" xfId="52" applyNumberFormat="1" applyFont="1" applyBorder="1" applyAlignment="1" applyProtection="1">
      <alignment horizontal="center" vertical="center" wrapText="1"/>
      <protection/>
    </xf>
    <xf numFmtId="0" fontId="24" fillId="0" borderId="23" xfId="52" applyFont="1" applyBorder="1" applyAlignment="1" applyProtection="1">
      <alignment horizontal="center" vertical="center" wrapText="1"/>
      <protection/>
    </xf>
    <xf numFmtId="0" fontId="24" fillId="0" borderId="24" xfId="52" applyFont="1" applyBorder="1" applyAlignment="1" applyProtection="1">
      <alignment horizontal="center" vertical="center" wrapText="1"/>
      <protection/>
    </xf>
    <xf numFmtId="0" fontId="24" fillId="0" borderId="22" xfId="52" applyFont="1" applyFill="1" applyBorder="1" applyAlignment="1" applyProtection="1">
      <alignment horizontal="center" vertical="center" wrapText="1"/>
      <protection/>
    </xf>
    <xf numFmtId="4" fontId="6" fillId="0" borderId="22" xfId="52" applyNumberFormat="1" applyFont="1" applyFill="1" applyBorder="1" applyAlignment="1" applyProtection="1">
      <alignment horizontal="right" vertical="center" wrapText="1"/>
      <protection/>
    </xf>
    <xf numFmtId="4" fontId="6" fillId="0" borderId="25" xfId="52" applyNumberFormat="1" applyFont="1" applyFill="1" applyBorder="1" applyAlignment="1" applyProtection="1">
      <alignment horizontal="right" vertical="center" wrapText="1"/>
      <protection/>
    </xf>
    <xf numFmtId="168" fontId="24" fillId="0" borderId="26" xfId="52" applyNumberFormat="1" applyFont="1" applyBorder="1" applyAlignment="1" applyProtection="1">
      <alignment horizontal="center" vertical="center" wrapText="1"/>
      <protection/>
    </xf>
    <xf numFmtId="0" fontId="24" fillId="0" borderId="27" xfId="52" applyFont="1" applyBorder="1" applyAlignment="1" applyProtection="1">
      <alignment horizontal="center" vertical="center" wrapText="1"/>
      <protection/>
    </xf>
    <xf numFmtId="0" fontId="24" fillId="0" borderId="28" xfId="52" applyFont="1" applyBorder="1" applyAlignment="1" applyProtection="1">
      <alignment horizontal="center" vertical="center" wrapText="1"/>
      <protection/>
    </xf>
    <xf numFmtId="0" fontId="24" fillId="0" borderId="26" xfId="52" applyFont="1" applyFill="1" applyBorder="1" applyAlignment="1" applyProtection="1">
      <alignment horizontal="center" vertical="center" wrapText="1"/>
      <protection/>
    </xf>
    <xf numFmtId="4" fontId="6" fillId="0" borderId="26" xfId="52" applyNumberFormat="1" applyFont="1" applyFill="1" applyBorder="1" applyAlignment="1" applyProtection="1">
      <alignment horizontal="right" vertical="center" wrapText="1"/>
      <protection/>
    </xf>
    <xf numFmtId="4" fontId="6" fillId="0" borderId="29" xfId="52" applyNumberFormat="1" applyFont="1" applyFill="1" applyBorder="1" applyAlignment="1" applyProtection="1">
      <alignment horizontal="right" vertical="center" wrapText="1"/>
      <protection/>
    </xf>
    <xf numFmtId="0" fontId="6" fillId="0" borderId="0" xfId="52" applyFont="1" applyFill="1" applyBorder="1" applyAlignment="1" applyProtection="1">
      <alignment vertical="center" wrapText="1"/>
      <protection/>
    </xf>
    <xf numFmtId="0" fontId="51" fillId="0" borderId="0" xfId="52" applyFont="1" applyFill="1" applyBorder="1" applyAlignment="1" applyProtection="1">
      <alignment/>
      <protection/>
    </xf>
    <xf numFmtId="0" fontId="24" fillId="0" borderId="0" xfId="52" applyFont="1" applyFill="1" applyBorder="1" applyAlignment="1" applyProtection="1">
      <alignment/>
      <protection/>
    </xf>
    <xf numFmtId="0" fontId="24" fillId="0" borderId="0" xfId="52" applyFont="1" applyFill="1" applyBorder="1" applyAlignment="1" applyProtection="1">
      <alignment vertical="center" wrapText="1"/>
      <protection/>
    </xf>
    <xf numFmtId="172" fontId="24" fillId="0" borderId="0" xfId="52" applyNumberFormat="1" applyFont="1" applyFill="1" applyBorder="1" applyAlignment="1" applyProtection="1">
      <alignment horizontal="right"/>
      <protection/>
    </xf>
    <xf numFmtId="167" fontId="24" fillId="0" borderId="0" xfId="52" applyNumberFormat="1" applyFont="1" applyFill="1" applyBorder="1" applyAlignment="1" applyProtection="1">
      <alignment horizontal="center"/>
      <protection/>
    </xf>
    <xf numFmtId="1" fontId="24" fillId="0" borderId="0" xfId="52" applyNumberFormat="1" applyFont="1" applyFill="1" applyBorder="1" applyAlignment="1" applyProtection="1">
      <alignment horizontal="left"/>
      <protection/>
    </xf>
    <xf numFmtId="167" fontId="24" fillId="0" borderId="0" xfId="52" applyNumberFormat="1" applyFont="1" applyFill="1" applyBorder="1" applyAlignment="1" applyProtection="1">
      <alignment/>
      <protection/>
    </xf>
    <xf numFmtId="4" fontId="24" fillId="0" borderId="0" xfId="52" applyNumberFormat="1" applyFont="1" applyFill="1" applyBorder="1" applyProtection="1">
      <alignment/>
      <protection locked="0"/>
    </xf>
    <xf numFmtId="4" fontId="24" fillId="0" borderId="0" xfId="52" applyNumberFormat="1" applyFont="1" applyFill="1" applyBorder="1" applyProtection="1">
      <alignment/>
      <protection/>
    </xf>
    <xf numFmtId="0" fontId="6" fillId="0" borderId="0" xfId="52" applyFont="1" applyBorder="1" applyAlignment="1" applyProtection="1">
      <alignment horizontal="center" vertical="center" wrapText="1"/>
      <protection/>
    </xf>
    <xf numFmtId="168" fontId="24" fillId="0" borderId="0" xfId="52" applyNumberFormat="1" applyFont="1" applyBorder="1" applyAlignment="1" applyProtection="1">
      <alignment horizontal="center" vertical="center" wrapText="1"/>
      <protection/>
    </xf>
    <xf numFmtId="0" fontId="24" fillId="0" borderId="0" xfId="52" applyFont="1" applyBorder="1" applyAlignment="1" applyProtection="1">
      <alignment horizontal="center" vertical="center" wrapText="1"/>
      <protection/>
    </xf>
    <xf numFmtId="0" fontId="24" fillId="0" borderId="0" xfId="52" applyFont="1" applyBorder="1" applyAlignment="1" applyProtection="1">
      <alignment horizontal="left" vertical="center" wrapText="1"/>
      <protection/>
    </xf>
    <xf numFmtId="0" fontId="24" fillId="0" borderId="18" xfId="52" applyFont="1" applyBorder="1" applyAlignment="1" applyProtection="1">
      <alignment horizontal="center" vertical="center" wrapText="1"/>
      <protection/>
    </xf>
    <xf numFmtId="4" fontId="6" fillId="0" borderId="19" xfId="52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>
      <alignment horizontal="center"/>
    </xf>
    <xf numFmtId="4" fontId="6" fillId="0" borderId="21" xfId="52" applyNumberFormat="1" applyFont="1" applyFill="1" applyBorder="1" applyAlignment="1" applyProtection="1">
      <alignment horizontal="center" vertical="center" wrapText="1"/>
      <protection/>
    </xf>
    <xf numFmtId="0" fontId="6" fillId="0" borderId="18" xfId="52" applyFont="1" applyBorder="1" applyAlignment="1" applyProtection="1">
      <alignment horizontal="center" vertical="center" wrapText="1"/>
      <protection/>
    </xf>
    <xf numFmtId="4" fontId="6" fillId="0" borderId="19" xfId="52" applyNumberFormat="1" applyFont="1" applyFill="1" applyBorder="1" applyAlignment="1" applyProtection="1">
      <alignment horizontal="right" vertical="center" wrapText="1"/>
      <protection/>
    </xf>
    <xf numFmtId="0" fontId="6" fillId="0" borderId="27" xfId="52" applyFont="1" applyBorder="1" applyAlignment="1" applyProtection="1">
      <alignment horizontal="center" vertical="center" wrapText="1"/>
      <protection/>
    </xf>
    <xf numFmtId="4" fontId="6" fillId="0" borderId="28" xfId="52" applyNumberFormat="1" applyFont="1" applyFill="1" applyBorder="1" applyAlignment="1" applyProtection="1">
      <alignment horizontal="right" vertical="center" wrapText="1"/>
      <protection/>
    </xf>
    <xf numFmtId="0" fontId="24" fillId="0" borderId="20" xfId="52" applyFont="1" applyBorder="1" applyAlignment="1" applyProtection="1">
      <alignment/>
      <protection/>
    </xf>
    <xf numFmtId="0" fontId="24" fillId="0" borderId="30" xfId="52" applyFont="1" applyBorder="1" applyAlignment="1" applyProtection="1">
      <alignment horizontal="left"/>
      <protection/>
    </xf>
    <xf numFmtId="0" fontId="24" fillId="0" borderId="31" xfId="52" applyFont="1" applyBorder="1" applyAlignment="1" applyProtection="1">
      <alignment horizontal="left"/>
      <protection/>
    </xf>
    <xf numFmtId="0" fontId="24" fillId="0" borderId="0" xfId="0" applyFont="1" applyAlignment="1">
      <alignment horizontal="left"/>
    </xf>
    <xf numFmtId="0" fontId="24" fillId="0" borderId="0" xfId="0" applyFont="1" applyFill="1" applyBorder="1" applyAlignment="1">
      <alignment/>
    </xf>
    <xf numFmtId="170" fontId="24" fillId="0" borderId="18" xfId="52" applyNumberFormat="1" applyFont="1" applyFill="1" applyBorder="1" applyAlignment="1" applyProtection="1">
      <alignment horizontal="right"/>
      <protection/>
    </xf>
    <xf numFmtId="0" fontId="52" fillId="0" borderId="0" xfId="52" applyFont="1" applyBorder="1" applyAlignment="1" applyProtection="1">
      <alignment horizontal="center" vertical="center" wrapText="1"/>
      <protection/>
    </xf>
    <xf numFmtId="0" fontId="24" fillId="0" borderId="30" xfId="52" applyFont="1" applyBorder="1" applyAlignment="1" applyProtection="1">
      <alignment horizontal="left"/>
      <protection/>
    </xf>
    <xf numFmtId="0" fontId="24" fillId="0" borderId="31" xfId="52" applyFont="1" applyBorder="1" applyAlignment="1" applyProtection="1">
      <alignment horizontal="left"/>
      <protection/>
    </xf>
    <xf numFmtId="0" fontId="6" fillId="0" borderId="10" xfId="52" applyFont="1" applyBorder="1" applyAlignment="1" applyProtection="1">
      <alignment horizontal="center" vertical="center" wrapText="1"/>
      <protection/>
    </xf>
    <xf numFmtId="0" fontId="6" fillId="0" borderId="11" xfId="52" applyFont="1" applyBorder="1" applyAlignment="1" applyProtection="1">
      <alignment horizontal="center" vertical="center" wrapText="1"/>
      <protection/>
    </xf>
    <xf numFmtId="0" fontId="6" fillId="0" borderId="32" xfId="52" applyFont="1" applyBorder="1" applyAlignment="1" applyProtection="1">
      <alignment horizontal="center" vertical="center" wrapText="1"/>
      <protection/>
    </xf>
    <xf numFmtId="0" fontId="24" fillId="0" borderId="20" xfId="52" applyFont="1" applyBorder="1" applyAlignment="1" applyProtection="1">
      <alignment horizontal="left"/>
      <protection/>
    </xf>
    <xf numFmtId="0" fontId="6" fillId="0" borderId="30" xfId="52" applyFont="1" applyBorder="1" applyAlignment="1" applyProtection="1">
      <alignment horizontal="left" vertical="center" wrapText="1"/>
      <protection/>
    </xf>
    <xf numFmtId="0" fontId="6" fillId="0" borderId="31" xfId="52" applyFont="1" applyBorder="1" applyAlignment="1" applyProtection="1">
      <alignment horizontal="left" vertical="center" wrapText="1"/>
      <protection/>
    </xf>
    <xf numFmtId="0" fontId="6" fillId="0" borderId="20" xfId="52" applyFont="1" applyBorder="1" applyAlignment="1" applyProtection="1">
      <alignment horizontal="left" vertical="center" wrapText="1"/>
      <protection/>
    </xf>
    <xf numFmtId="0" fontId="6" fillId="0" borderId="33" xfId="52" applyFont="1" applyBorder="1" applyAlignment="1" applyProtection="1">
      <alignment horizontal="center" vertical="center"/>
      <protection/>
    </xf>
    <xf numFmtId="0" fontId="6" fillId="0" borderId="34" xfId="52" applyFont="1" applyBorder="1" applyAlignment="1" applyProtection="1">
      <alignment horizontal="center" vertical="center"/>
      <protection/>
    </xf>
    <xf numFmtId="0" fontId="6" fillId="0" borderId="35" xfId="52" applyFont="1" applyBorder="1" applyAlignment="1" applyProtection="1">
      <alignment horizontal="center" vertical="center"/>
      <protection/>
    </xf>
    <xf numFmtId="0" fontId="6" fillId="0" borderId="36" xfId="52" applyFont="1" applyBorder="1" applyAlignment="1" applyProtection="1">
      <alignment horizontal="center" vertical="center"/>
      <protection/>
    </xf>
    <xf numFmtId="0" fontId="6" fillId="0" borderId="0" xfId="52" applyFont="1" applyBorder="1" applyAlignment="1" applyProtection="1">
      <alignment horizontal="center" vertical="center"/>
      <protection/>
    </xf>
    <xf numFmtId="0" fontId="6" fillId="0" borderId="37" xfId="52" applyFont="1" applyBorder="1" applyAlignment="1" applyProtection="1">
      <alignment horizontal="center" vertical="center"/>
      <protection/>
    </xf>
    <xf numFmtId="0" fontId="6" fillId="0" borderId="33" xfId="52" applyFont="1" applyBorder="1" applyAlignment="1" applyProtection="1">
      <alignment horizontal="center" vertical="center" wrapText="1"/>
      <protection/>
    </xf>
    <xf numFmtId="0" fontId="6" fillId="0" borderId="34" xfId="52" applyFont="1" applyBorder="1" applyAlignment="1" applyProtection="1">
      <alignment horizontal="center" vertical="center" wrapText="1"/>
      <protection/>
    </xf>
    <xf numFmtId="0" fontId="6" fillId="0" borderId="35" xfId="52" applyFont="1" applyBorder="1" applyAlignment="1" applyProtection="1">
      <alignment horizontal="center" vertical="center" wrapText="1"/>
      <protection/>
    </xf>
    <xf numFmtId="0" fontId="6" fillId="0" borderId="36" xfId="52" applyFont="1" applyBorder="1" applyAlignment="1" applyProtection="1">
      <alignment horizontal="center" vertical="center" wrapText="1"/>
      <protection/>
    </xf>
    <xf numFmtId="0" fontId="6" fillId="0" borderId="0" xfId="52" applyFont="1" applyBorder="1" applyAlignment="1" applyProtection="1">
      <alignment horizontal="center" vertical="center" wrapText="1"/>
      <protection/>
    </xf>
    <xf numFmtId="0" fontId="6" fillId="0" borderId="37" xfId="52" applyFont="1" applyBorder="1" applyAlignment="1" applyProtection="1">
      <alignment horizontal="center" vertical="center" wrapText="1"/>
      <protection/>
    </xf>
    <xf numFmtId="0" fontId="24" fillId="0" borderId="38" xfId="52" applyFont="1" applyFill="1" applyBorder="1" applyAlignment="1" applyProtection="1">
      <alignment horizontal="left"/>
      <protection/>
    </xf>
    <xf numFmtId="0" fontId="24" fillId="0" borderId="39" xfId="52" applyFont="1" applyFill="1" applyBorder="1" applyAlignment="1" applyProtection="1">
      <alignment horizontal="left"/>
      <protection/>
    </xf>
    <xf numFmtId="0" fontId="24" fillId="0" borderId="16" xfId="52" applyFont="1" applyFill="1" applyBorder="1" applyAlignment="1" applyProtection="1">
      <alignment horizontal="left"/>
      <protection/>
    </xf>
    <xf numFmtId="0" fontId="6" fillId="0" borderId="30" xfId="52" applyFont="1" applyBorder="1" applyAlignment="1" applyProtection="1">
      <alignment horizontal="center" vertical="center" wrapText="1"/>
      <protection/>
    </xf>
    <xf numFmtId="0" fontId="6" fillId="0" borderId="31" xfId="52" applyFont="1" applyBorder="1" applyAlignment="1" applyProtection="1">
      <alignment horizontal="center" vertical="center" wrapText="1"/>
      <protection/>
    </xf>
    <xf numFmtId="0" fontId="6" fillId="0" borderId="20" xfId="52" applyFont="1" applyBorder="1" applyAlignment="1" applyProtection="1">
      <alignment horizontal="center" vertical="center" wrapText="1"/>
      <protection/>
    </xf>
    <xf numFmtId="0" fontId="25" fillId="0" borderId="0" xfId="52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6" fillId="0" borderId="40" xfId="52" applyFont="1" applyBorder="1" applyAlignment="1" applyProtection="1">
      <alignment horizontal="left" vertical="center" wrapText="1"/>
      <protection/>
    </xf>
    <xf numFmtId="0" fontId="6" fillId="0" borderId="41" xfId="52" applyFont="1" applyBorder="1" applyAlignment="1" applyProtection="1">
      <alignment horizontal="left" vertical="center" wrapText="1"/>
      <protection/>
    </xf>
    <xf numFmtId="0" fontId="6" fillId="0" borderId="25" xfId="52" applyFont="1" applyBorder="1" applyAlignment="1" applyProtection="1">
      <alignment horizontal="left" vertical="center" wrapText="1"/>
      <protection/>
    </xf>
    <xf numFmtId="0" fontId="6" fillId="0" borderId="13" xfId="52" applyFont="1" applyBorder="1" applyAlignment="1" applyProtection="1">
      <alignment horizontal="center" vertical="center" wrapText="1"/>
      <protection/>
    </xf>
    <xf numFmtId="0" fontId="6" fillId="0" borderId="14" xfId="52" applyFont="1" applyBorder="1" applyAlignment="1" applyProtection="1">
      <alignment horizontal="center" vertical="center" wrapText="1"/>
      <protection/>
    </xf>
    <xf numFmtId="0" fontId="6" fillId="0" borderId="15" xfId="52" applyFont="1" applyBorder="1" applyAlignment="1" applyProtection="1">
      <alignment horizontal="center" vertical="center" wrapText="1"/>
      <protection/>
    </xf>
    <xf numFmtId="0" fontId="6" fillId="0" borderId="42" xfId="52" applyFont="1" applyBorder="1" applyAlignment="1" applyProtection="1">
      <alignment horizontal="left" vertical="center" wrapText="1"/>
      <protection/>
    </xf>
    <xf numFmtId="0" fontId="6" fillId="0" borderId="43" xfId="52" applyFont="1" applyBorder="1" applyAlignment="1" applyProtection="1">
      <alignment horizontal="left" vertical="center" wrapText="1"/>
      <protection/>
    </xf>
    <xf numFmtId="0" fontId="6" fillId="0" borderId="29" xfId="52" applyFont="1" applyBorder="1" applyAlignment="1" applyProtection="1">
      <alignment horizontal="left" vertical="center" wrapText="1"/>
      <protection/>
    </xf>
    <xf numFmtId="0" fontId="24" fillId="0" borderId="44" xfId="52" applyFont="1" applyBorder="1" applyAlignment="1" applyProtection="1">
      <alignment horizontal="center"/>
      <protection/>
    </xf>
    <xf numFmtId="0" fontId="24" fillId="0" borderId="20" xfId="52" applyFont="1" applyBorder="1" applyAlignment="1" applyProtection="1">
      <alignment horizontal="center"/>
      <protection/>
    </xf>
    <xf numFmtId="167" fontId="24" fillId="0" borderId="44" xfId="52" applyNumberFormat="1" applyFont="1" applyBorder="1" applyAlignment="1" applyProtection="1">
      <alignment horizontal="center" vertical="center" wrapText="1"/>
      <protection/>
    </xf>
    <xf numFmtId="167" fontId="24" fillId="0" borderId="20" xfId="52" applyNumberFormat="1" applyFont="1" applyBorder="1" applyAlignment="1" applyProtection="1">
      <alignment horizontal="center" vertical="center" wrapText="1"/>
      <protection/>
    </xf>
    <xf numFmtId="0" fontId="24" fillId="0" borderId="45" xfId="52" applyFont="1" applyBorder="1" applyAlignment="1" applyProtection="1">
      <alignment horizontal="center" vertical="center" wrapText="1"/>
      <protection/>
    </xf>
    <xf numFmtId="0" fontId="24" fillId="0" borderId="29" xfId="52" applyFont="1" applyBorder="1" applyAlignment="1" applyProtection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view="pageBreakPreview" zoomScaleSheetLayoutView="100" zoomScalePageLayoutView="0" workbookViewId="0" topLeftCell="A1">
      <selection activeCell="A42" sqref="A42:D45"/>
    </sheetView>
  </sheetViews>
  <sheetFormatPr defaultColWidth="8.796875" defaultRowHeight="14.25"/>
  <cols>
    <col min="1" max="1" width="10.69921875" style="1" customWidth="1"/>
    <col min="2" max="5" width="9" style="1" customWidth="1"/>
    <col min="6" max="6" width="5.19921875" style="1" customWidth="1"/>
    <col min="7" max="7" width="11.3984375" style="1" customWidth="1"/>
    <col min="8" max="8" width="17.8984375" style="1" customWidth="1"/>
    <col min="9" max="9" width="2.3984375" style="6" customWidth="1"/>
    <col min="10" max="10" width="4.5" style="5" customWidth="1"/>
    <col min="11" max="11" width="9" style="5" customWidth="1"/>
    <col min="12" max="12" width="10.8984375" style="1" customWidth="1"/>
    <col min="13" max="15" width="12.59765625" style="1" customWidth="1"/>
    <col min="16" max="16" width="12.3984375" style="1" bestFit="1" customWidth="1"/>
    <col min="17" max="17" width="10.8984375" style="1" bestFit="1" customWidth="1"/>
    <col min="18" max="18" width="11.8984375" style="1" bestFit="1" customWidth="1"/>
    <col min="19" max="16384" width="9" style="1" customWidth="1"/>
  </cols>
  <sheetData>
    <row r="1" spans="1:15" s="2" customFormat="1" ht="48" customHeight="1">
      <c r="A1" s="14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47" t="s">
        <v>36</v>
      </c>
      <c r="N1" s="148"/>
      <c r="O1" s="148"/>
    </row>
    <row r="2" spans="1:15" s="2" customFormat="1" ht="16.5" customHeight="1">
      <c r="A2" s="1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9"/>
      <c r="N2" s="40"/>
      <c r="O2" s="40"/>
    </row>
    <row r="3" spans="1:15" s="2" customFormat="1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5"/>
      <c r="L3" s="15"/>
      <c r="M3" s="15"/>
      <c r="N3" s="18"/>
      <c r="O3" s="18"/>
    </row>
    <row r="4" spans="1:15" s="2" customFormat="1" ht="15" customHeight="1">
      <c r="A4" s="146" t="s">
        <v>16</v>
      </c>
      <c r="B4" s="146"/>
      <c r="C4" s="146"/>
      <c r="D4" s="16"/>
      <c r="E4" s="12"/>
      <c r="F4" s="12"/>
      <c r="G4" s="12"/>
      <c r="H4" s="12"/>
      <c r="I4" s="12"/>
      <c r="J4" s="12"/>
      <c r="K4" s="15"/>
      <c r="L4" s="15"/>
      <c r="M4" s="15"/>
      <c r="N4" s="18"/>
      <c r="O4" s="18"/>
    </row>
    <row r="5" spans="1:15" s="2" customFormat="1" ht="30" customHeight="1">
      <c r="A5" s="149" t="s">
        <v>18</v>
      </c>
      <c r="B5" s="149"/>
      <c r="C5" s="149"/>
      <c r="D5" s="17"/>
      <c r="E5" s="12"/>
      <c r="F5" s="12"/>
      <c r="G5" s="12"/>
      <c r="H5" s="12"/>
      <c r="I5" s="12"/>
      <c r="J5" s="12"/>
      <c r="K5" s="15"/>
      <c r="L5" s="15"/>
      <c r="M5" s="15"/>
      <c r="N5" s="18"/>
      <c r="O5" s="18"/>
    </row>
    <row r="6" spans="1:15" s="2" customFormat="1" ht="15" customHeight="1">
      <c r="A6" s="118" t="s">
        <v>19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21" ht="15.75" thickBot="1">
      <c r="A7" s="13"/>
      <c r="B7" s="13"/>
      <c r="C7" s="13"/>
      <c r="D7" s="13"/>
      <c r="E7" s="13"/>
      <c r="F7" s="13"/>
      <c r="G7" s="13"/>
      <c r="H7" s="13"/>
      <c r="I7" s="30"/>
      <c r="J7" s="31"/>
      <c r="K7" s="31"/>
      <c r="L7" s="13"/>
      <c r="M7" s="13"/>
      <c r="N7" s="13"/>
      <c r="O7" s="13"/>
      <c r="Q7" s="3"/>
      <c r="R7" s="3"/>
      <c r="T7" s="3"/>
      <c r="U7" s="3"/>
    </row>
    <row r="8" spans="1:21" ht="47.25">
      <c r="A8" s="121" t="s">
        <v>0</v>
      </c>
      <c r="B8" s="128" t="s">
        <v>1</v>
      </c>
      <c r="C8" s="129"/>
      <c r="D8" s="129"/>
      <c r="E8" s="129"/>
      <c r="F8" s="130"/>
      <c r="G8" s="121" t="s">
        <v>2</v>
      </c>
      <c r="H8" s="134" t="s">
        <v>3</v>
      </c>
      <c r="I8" s="135"/>
      <c r="J8" s="135"/>
      <c r="K8" s="136"/>
      <c r="L8" s="41" t="s">
        <v>4</v>
      </c>
      <c r="M8" s="41" t="s">
        <v>22</v>
      </c>
      <c r="N8" s="41" t="s">
        <v>23</v>
      </c>
      <c r="O8" s="41" t="s">
        <v>5</v>
      </c>
      <c r="Q8" s="3"/>
      <c r="R8" s="3"/>
      <c r="T8" s="3"/>
      <c r="U8" s="3"/>
    </row>
    <row r="9" spans="1:21" ht="16.5" thickBot="1">
      <c r="A9" s="122"/>
      <c r="B9" s="131"/>
      <c r="C9" s="132"/>
      <c r="D9" s="132"/>
      <c r="E9" s="132"/>
      <c r="F9" s="133"/>
      <c r="G9" s="122"/>
      <c r="H9" s="137"/>
      <c r="I9" s="138"/>
      <c r="J9" s="138"/>
      <c r="K9" s="139"/>
      <c r="L9" s="42" t="s">
        <v>6</v>
      </c>
      <c r="M9" s="42" t="s">
        <v>6</v>
      </c>
      <c r="N9" s="42" t="s">
        <v>6</v>
      </c>
      <c r="O9" s="42" t="s">
        <v>6</v>
      </c>
      <c r="Q9" s="3"/>
      <c r="R9" s="3"/>
      <c r="T9" s="3"/>
      <c r="U9" s="3"/>
    </row>
    <row r="10" spans="1:21" ht="15" customHeight="1">
      <c r="A10" s="121" t="s">
        <v>31</v>
      </c>
      <c r="B10" s="140" t="s">
        <v>10</v>
      </c>
      <c r="C10" s="141"/>
      <c r="D10" s="141"/>
      <c r="E10" s="141"/>
      <c r="F10" s="142"/>
      <c r="G10" s="43" t="s">
        <v>12</v>
      </c>
      <c r="H10" s="44">
        <v>11.141</v>
      </c>
      <c r="I10" s="45"/>
      <c r="J10" s="46" t="s">
        <v>9</v>
      </c>
      <c r="K10" s="47"/>
      <c r="L10" s="48"/>
      <c r="M10" s="49">
        <f>ROUND(L10*H10,3)</f>
        <v>0</v>
      </c>
      <c r="N10" s="49">
        <f>O10-M10</f>
        <v>0</v>
      </c>
      <c r="O10" s="50">
        <f>ROUND(M10*1.23,3)</f>
        <v>0</v>
      </c>
      <c r="Q10" s="3"/>
      <c r="R10" s="3"/>
      <c r="T10" s="3"/>
      <c r="U10" s="3"/>
    </row>
    <row r="11" spans="1:21" ht="15.75">
      <c r="A11" s="122"/>
      <c r="B11" s="143" t="s">
        <v>21</v>
      </c>
      <c r="C11" s="144"/>
      <c r="D11" s="144"/>
      <c r="E11" s="144"/>
      <c r="F11" s="145"/>
      <c r="G11" s="51"/>
      <c r="H11" s="52"/>
      <c r="I11" s="53"/>
      <c r="J11" s="161"/>
      <c r="K11" s="162"/>
      <c r="L11" s="54"/>
      <c r="M11" s="55">
        <f>SUM(M10:M10)</f>
        <v>0</v>
      </c>
      <c r="N11" s="55">
        <f>SUM(N10:N10)</f>
        <v>0</v>
      </c>
      <c r="O11" s="56">
        <f>SUM(O10:O10)</f>
        <v>0</v>
      </c>
      <c r="Q11" s="3"/>
      <c r="R11" s="3"/>
      <c r="T11" s="3"/>
      <c r="U11" s="3"/>
    </row>
    <row r="12" spans="1:21" ht="15.75">
      <c r="A12" s="122"/>
      <c r="B12" s="119" t="s">
        <v>13</v>
      </c>
      <c r="C12" s="120"/>
      <c r="D12" s="120"/>
      <c r="E12" s="120"/>
      <c r="F12" s="124"/>
      <c r="G12" s="57" t="s">
        <v>12</v>
      </c>
      <c r="H12" s="58">
        <f>H10</f>
        <v>11.141</v>
      </c>
      <c r="I12" s="59"/>
      <c r="J12" s="60" t="s">
        <v>9</v>
      </c>
      <c r="K12" s="61"/>
      <c r="L12" s="62"/>
      <c r="M12" s="63">
        <f>ROUND(L12*H12,3)</f>
        <v>0</v>
      </c>
      <c r="N12" s="63">
        <f>O12-M12</f>
        <v>0</v>
      </c>
      <c r="O12" s="64">
        <f>ROUND(M12*1.23,3)</f>
        <v>0</v>
      </c>
      <c r="Q12" s="3"/>
      <c r="R12" s="3"/>
      <c r="T12" s="3"/>
      <c r="U12" s="3"/>
    </row>
    <row r="13" spans="1:21" ht="15.75">
      <c r="A13" s="122"/>
      <c r="B13" s="119" t="s">
        <v>34</v>
      </c>
      <c r="C13" s="120"/>
      <c r="D13" s="120"/>
      <c r="E13" s="120"/>
      <c r="F13" s="124"/>
      <c r="G13" s="57"/>
      <c r="H13" s="117">
        <v>4</v>
      </c>
      <c r="I13" s="65" t="s">
        <v>14</v>
      </c>
      <c r="J13" s="66">
        <v>12</v>
      </c>
      <c r="K13" s="67" t="s">
        <v>30</v>
      </c>
      <c r="L13" s="62"/>
      <c r="M13" s="63">
        <f>ROUND(L13*H13*J13,3)</f>
        <v>0</v>
      </c>
      <c r="N13" s="63">
        <f aca="true" t="shared" si="0" ref="N13:N19">O13-M13</f>
        <v>0</v>
      </c>
      <c r="O13" s="64">
        <f aca="true" t="shared" si="1" ref="O13:O19">ROUND(M13*1.23,3)</f>
        <v>0</v>
      </c>
      <c r="Q13" s="3"/>
      <c r="R13" s="3"/>
      <c r="T13" s="3"/>
      <c r="U13" s="3"/>
    </row>
    <row r="14" spans="1:21" ht="15.75">
      <c r="A14" s="122"/>
      <c r="B14" s="119" t="s">
        <v>28</v>
      </c>
      <c r="C14" s="120"/>
      <c r="D14" s="120"/>
      <c r="E14" s="120"/>
      <c r="F14" s="124"/>
      <c r="G14" s="57"/>
      <c r="H14" s="117">
        <f>H13</f>
        <v>4</v>
      </c>
      <c r="I14" s="59" t="s">
        <v>14</v>
      </c>
      <c r="J14" s="66">
        <v>12</v>
      </c>
      <c r="K14" s="67" t="s">
        <v>30</v>
      </c>
      <c r="L14" s="62"/>
      <c r="M14" s="63">
        <f>ROUND(L14*H14*J14,3)</f>
        <v>0</v>
      </c>
      <c r="N14" s="63">
        <f t="shared" si="0"/>
        <v>0</v>
      </c>
      <c r="O14" s="64">
        <f t="shared" si="1"/>
        <v>0</v>
      </c>
      <c r="Q14" s="3"/>
      <c r="R14" s="3"/>
      <c r="T14" s="3"/>
      <c r="U14" s="3"/>
    </row>
    <row r="15" spans="1:21" ht="15.75">
      <c r="A15" s="122"/>
      <c r="B15" s="119" t="s">
        <v>35</v>
      </c>
      <c r="C15" s="120"/>
      <c r="D15" s="120"/>
      <c r="E15" s="120"/>
      <c r="F15" s="124"/>
      <c r="G15" s="57"/>
      <c r="H15" s="68">
        <f>H10</f>
        <v>11.141</v>
      </c>
      <c r="I15" s="59"/>
      <c r="J15" s="60" t="s">
        <v>9</v>
      </c>
      <c r="K15" s="61"/>
      <c r="L15" s="62"/>
      <c r="M15" s="63">
        <f>ROUND(L15*H15,3)</f>
        <v>0</v>
      </c>
      <c r="N15" s="63">
        <f t="shared" si="0"/>
        <v>0</v>
      </c>
      <c r="O15" s="64">
        <f t="shared" si="1"/>
        <v>0</v>
      </c>
      <c r="Q15" s="3"/>
      <c r="R15" s="3"/>
      <c r="U15" s="3"/>
    </row>
    <row r="16" spans="1:18" ht="15.75">
      <c r="A16" s="122"/>
      <c r="B16" s="119" t="s">
        <v>20</v>
      </c>
      <c r="C16" s="120"/>
      <c r="D16" s="120"/>
      <c r="E16" s="120"/>
      <c r="F16" s="112"/>
      <c r="G16" s="57"/>
      <c r="H16" s="69">
        <v>2</v>
      </c>
      <c r="I16" s="59" t="s">
        <v>14</v>
      </c>
      <c r="J16" s="115">
        <v>12</v>
      </c>
      <c r="K16" s="66" t="s">
        <v>30</v>
      </c>
      <c r="L16" s="62"/>
      <c r="M16" s="63">
        <f>ROUND(L16*H16*J16,3)</f>
        <v>0</v>
      </c>
      <c r="N16" s="63">
        <f t="shared" si="0"/>
        <v>0</v>
      </c>
      <c r="O16" s="64">
        <f t="shared" si="1"/>
        <v>0</v>
      </c>
      <c r="Q16" s="3"/>
      <c r="R16" s="3"/>
    </row>
    <row r="17" spans="1:18" ht="15.75">
      <c r="A17" s="122"/>
      <c r="B17" s="119" t="s">
        <v>24</v>
      </c>
      <c r="C17" s="120"/>
      <c r="D17" s="120"/>
      <c r="E17" s="120"/>
      <c r="F17" s="112"/>
      <c r="G17" s="57"/>
      <c r="H17" s="70">
        <f>H10</f>
        <v>11.141</v>
      </c>
      <c r="I17" s="59"/>
      <c r="J17" s="71" t="s">
        <v>9</v>
      </c>
      <c r="K17" s="67"/>
      <c r="L17" s="62"/>
      <c r="M17" s="63">
        <f>ROUND(L17*H17,3)</f>
        <v>0</v>
      </c>
      <c r="N17" s="63">
        <f t="shared" si="0"/>
        <v>0</v>
      </c>
      <c r="O17" s="64">
        <f t="shared" si="1"/>
        <v>0</v>
      </c>
      <c r="Q17" s="3"/>
      <c r="R17" s="3"/>
    </row>
    <row r="18" spans="1:18" ht="15.75">
      <c r="A18" s="122"/>
      <c r="B18" s="119" t="s">
        <v>25</v>
      </c>
      <c r="C18" s="120"/>
      <c r="D18" s="120"/>
      <c r="E18" s="120"/>
      <c r="F18" s="112"/>
      <c r="G18" s="57"/>
      <c r="H18" s="70">
        <f>H10</f>
        <v>11.141</v>
      </c>
      <c r="I18" s="59"/>
      <c r="J18" s="71" t="s">
        <v>9</v>
      </c>
      <c r="K18" s="67"/>
      <c r="L18" s="62"/>
      <c r="M18" s="63">
        <f>ROUND(L18*H18,3)</f>
        <v>0</v>
      </c>
      <c r="N18" s="63">
        <f t="shared" si="0"/>
        <v>0</v>
      </c>
      <c r="O18" s="64">
        <f t="shared" si="1"/>
        <v>0</v>
      </c>
      <c r="Q18" s="3"/>
      <c r="R18" s="3"/>
    </row>
    <row r="19" spans="1:18" ht="15.75">
      <c r="A19" s="122"/>
      <c r="B19" s="113" t="s">
        <v>29</v>
      </c>
      <c r="C19" s="114"/>
      <c r="D19" s="114"/>
      <c r="E19" s="114"/>
      <c r="F19" s="112"/>
      <c r="G19" s="57"/>
      <c r="H19" s="70">
        <f>H10*3915/8760</f>
        <v>4.979111301369863</v>
      </c>
      <c r="I19" s="59"/>
      <c r="J19" s="71" t="s">
        <v>9</v>
      </c>
      <c r="K19" s="67"/>
      <c r="L19" s="62"/>
      <c r="M19" s="63">
        <f>ROUND(L19*H19,3)</f>
        <v>0</v>
      </c>
      <c r="N19" s="63">
        <f t="shared" si="0"/>
        <v>0</v>
      </c>
      <c r="O19" s="64">
        <f t="shared" si="1"/>
        <v>0</v>
      </c>
      <c r="Q19" s="3"/>
      <c r="R19" s="3"/>
    </row>
    <row r="20" spans="1:18" ht="15.75">
      <c r="A20" s="122"/>
      <c r="B20" s="125" t="s">
        <v>33</v>
      </c>
      <c r="C20" s="126"/>
      <c r="D20" s="126"/>
      <c r="E20" s="126"/>
      <c r="F20" s="127"/>
      <c r="G20" s="72"/>
      <c r="H20" s="73" t="s">
        <v>8</v>
      </c>
      <c r="I20" s="74"/>
      <c r="J20" s="159"/>
      <c r="K20" s="160"/>
      <c r="L20" s="75"/>
      <c r="M20" s="76">
        <f>SUM(M12:M19)</f>
        <v>0</v>
      </c>
      <c r="N20" s="76">
        <f>SUM(N12:N19)</f>
        <v>0</v>
      </c>
      <c r="O20" s="77">
        <f>SUM(O12:O19)</f>
        <v>0</v>
      </c>
      <c r="Q20" s="3"/>
      <c r="R20" s="3"/>
    </row>
    <row r="21" spans="1:18" ht="15" customHeight="1" thickBot="1">
      <c r="A21" s="122"/>
      <c r="B21" s="150" t="s">
        <v>7</v>
      </c>
      <c r="C21" s="151"/>
      <c r="D21" s="151"/>
      <c r="E21" s="151"/>
      <c r="F21" s="152"/>
      <c r="G21" s="78"/>
      <c r="H21" s="79"/>
      <c r="I21" s="80"/>
      <c r="J21" s="163"/>
      <c r="K21" s="164"/>
      <c r="L21" s="81"/>
      <c r="M21" s="82">
        <f>M11+M20</f>
        <v>0</v>
      </c>
      <c r="N21" s="82">
        <f>N11+N20</f>
        <v>0</v>
      </c>
      <c r="O21" s="83">
        <f>O11+O20</f>
        <v>0</v>
      </c>
      <c r="Q21" s="3"/>
      <c r="R21" s="3"/>
    </row>
    <row r="22" spans="1:18" s="36" customFormat="1" ht="15" customHeight="1">
      <c r="A22" s="121" t="s">
        <v>32</v>
      </c>
      <c r="B22" s="140" t="s">
        <v>10</v>
      </c>
      <c r="C22" s="141"/>
      <c r="D22" s="141"/>
      <c r="E22" s="141"/>
      <c r="F22" s="142"/>
      <c r="G22" s="43" t="s">
        <v>12</v>
      </c>
      <c r="H22" s="44">
        <v>69.294</v>
      </c>
      <c r="I22" s="45"/>
      <c r="J22" s="46" t="s">
        <v>9</v>
      </c>
      <c r="K22" s="47"/>
      <c r="L22" s="48"/>
      <c r="M22" s="49">
        <f>ROUND(L22*H22,3)</f>
        <v>0</v>
      </c>
      <c r="N22" s="49">
        <f>O22-M22</f>
        <v>0</v>
      </c>
      <c r="O22" s="50">
        <f>ROUND(M22*1.23,3)</f>
        <v>0</v>
      </c>
      <c r="Q22" s="37"/>
      <c r="R22" s="37"/>
    </row>
    <row r="23" spans="1:18" s="36" customFormat="1" ht="15" customHeight="1">
      <c r="A23" s="122"/>
      <c r="B23" s="143" t="s">
        <v>21</v>
      </c>
      <c r="C23" s="144"/>
      <c r="D23" s="144"/>
      <c r="E23" s="144"/>
      <c r="F23" s="145"/>
      <c r="G23" s="51"/>
      <c r="H23" s="52"/>
      <c r="I23" s="53"/>
      <c r="J23" s="161"/>
      <c r="K23" s="162"/>
      <c r="L23" s="54"/>
      <c r="M23" s="55">
        <f>SUM(M22:M22)</f>
        <v>0</v>
      </c>
      <c r="N23" s="55">
        <f>SUM(N22:N22)</f>
        <v>0</v>
      </c>
      <c r="O23" s="56">
        <f>SUM(O22:O22)</f>
        <v>0</v>
      </c>
      <c r="Q23" s="37"/>
      <c r="R23" s="37"/>
    </row>
    <row r="24" spans="1:18" s="36" customFormat="1" ht="15.75">
      <c r="A24" s="122"/>
      <c r="B24" s="119" t="s">
        <v>13</v>
      </c>
      <c r="C24" s="120"/>
      <c r="D24" s="120"/>
      <c r="E24" s="120"/>
      <c r="F24" s="124"/>
      <c r="G24" s="57" t="s">
        <v>12</v>
      </c>
      <c r="H24" s="58">
        <f>H22</f>
        <v>69.294</v>
      </c>
      <c r="I24" s="59"/>
      <c r="J24" s="60" t="s">
        <v>9</v>
      </c>
      <c r="K24" s="61"/>
      <c r="L24" s="62"/>
      <c r="M24" s="63">
        <f>ROUND(L24*H24,3)</f>
        <v>0</v>
      </c>
      <c r="N24" s="63">
        <f>O24-M24</f>
        <v>0</v>
      </c>
      <c r="O24" s="64">
        <f>ROUND(M24*1.23,3)</f>
        <v>0</v>
      </c>
      <c r="Q24" s="37"/>
      <c r="R24" s="37"/>
    </row>
    <row r="25" spans="1:15" s="38" customFormat="1" ht="13.5" customHeight="1">
      <c r="A25" s="122"/>
      <c r="B25" s="119" t="s">
        <v>34</v>
      </c>
      <c r="C25" s="120"/>
      <c r="D25" s="120"/>
      <c r="E25" s="120"/>
      <c r="F25" s="124"/>
      <c r="G25" s="57"/>
      <c r="H25" s="117">
        <v>200</v>
      </c>
      <c r="I25" s="65" t="s">
        <v>14</v>
      </c>
      <c r="J25" s="66">
        <v>12</v>
      </c>
      <c r="K25" s="67" t="s">
        <v>30</v>
      </c>
      <c r="L25" s="62"/>
      <c r="M25" s="63">
        <f>ROUND(L25*H25*J25,3)</f>
        <v>0</v>
      </c>
      <c r="N25" s="63">
        <f aca="true" t="shared" si="2" ref="N25:N31">O25-M25</f>
        <v>0</v>
      </c>
      <c r="O25" s="64">
        <f aca="true" t="shared" si="3" ref="O25:O31">ROUND(M25*1.23,3)</f>
        <v>0</v>
      </c>
    </row>
    <row r="26" spans="1:15" s="36" customFormat="1" ht="15.75" customHeight="1">
      <c r="A26" s="122"/>
      <c r="B26" s="119" t="s">
        <v>28</v>
      </c>
      <c r="C26" s="120"/>
      <c r="D26" s="120"/>
      <c r="E26" s="120"/>
      <c r="F26" s="124"/>
      <c r="G26" s="57"/>
      <c r="H26" s="117">
        <f>H25</f>
        <v>200</v>
      </c>
      <c r="I26" s="59" t="s">
        <v>14</v>
      </c>
      <c r="J26" s="66">
        <v>12</v>
      </c>
      <c r="K26" s="67" t="s">
        <v>30</v>
      </c>
      <c r="L26" s="62"/>
      <c r="M26" s="63">
        <f>ROUND(L26*H26*J26,3)</f>
        <v>0</v>
      </c>
      <c r="N26" s="63">
        <f t="shared" si="2"/>
        <v>0</v>
      </c>
      <c r="O26" s="64">
        <f t="shared" si="3"/>
        <v>0</v>
      </c>
    </row>
    <row r="27" spans="1:15" s="36" customFormat="1" ht="15.75">
      <c r="A27" s="122"/>
      <c r="B27" s="119" t="s">
        <v>35</v>
      </c>
      <c r="C27" s="120"/>
      <c r="D27" s="120"/>
      <c r="E27" s="120"/>
      <c r="F27" s="124"/>
      <c r="G27" s="57"/>
      <c r="H27" s="68">
        <f>H22</f>
        <v>69.294</v>
      </c>
      <c r="I27" s="59"/>
      <c r="J27" s="60" t="s">
        <v>9</v>
      </c>
      <c r="K27" s="61"/>
      <c r="L27" s="62"/>
      <c r="M27" s="63">
        <f>ROUND(L27*H27,3)</f>
        <v>0</v>
      </c>
      <c r="N27" s="63">
        <f t="shared" si="2"/>
        <v>0</v>
      </c>
      <c r="O27" s="64">
        <f t="shared" si="3"/>
        <v>0</v>
      </c>
    </row>
    <row r="28" spans="1:15" s="36" customFormat="1" ht="15.75">
      <c r="A28" s="122"/>
      <c r="B28" s="119" t="s">
        <v>20</v>
      </c>
      <c r="C28" s="120"/>
      <c r="D28" s="120"/>
      <c r="E28" s="120"/>
      <c r="F28" s="112"/>
      <c r="G28" s="57"/>
      <c r="H28" s="69">
        <v>2</v>
      </c>
      <c r="I28" s="59" t="s">
        <v>14</v>
      </c>
      <c r="J28" s="116">
        <v>12</v>
      </c>
      <c r="K28" s="66" t="s">
        <v>30</v>
      </c>
      <c r="L28" s="62"/>
      <c r="M28" s="63">
        <f>ROUND(L28*H28*J28,3)</f>
        <v>0</v>
      </c>
      <c r="N28" s="63">
        <f t="shared" si="2"/>
        <v>0</v>
      </c>
      <c r="O28" s="64">
        <f t="shared" si="3"/>
        <v>0</v>
      </c>
    </row>
    <row r="29" spans="1:16" s="36" customFormat="1" ht="15" customHeight="1">
      <c r="A29" s="122"/>
      <c r="B29" s="119" t="s">
        <v>24</v>
      </c>
      <c r="C29" s="120"/>
      <c r="D29" s="120"/>
      <c r="E29" s="120"/>
      <c r="F29" s="112"/>
      <c r="G29" s="57"/>
      <c r="H29" s="70">
        <f>H22</f>
        <v>69.294</v>
      </c>
      <c r="I29" s="59"/>
      <c r="J29" s="71" t="s">
        <v>9</v>
      </c>
      <c r="K29" s="67"/>
      <c r="L29" s="62"/>
      <c r="M29" s="63">
        <f>ROUND(L29*H29,3)</f>
        <v>0</v>
      </c>
      <c r="N29" s="63">
        <f t="shared" si="2"/>
        <v>0</v>
      </c>
      <c r="O29" s="64">
        <f t="shared" si="3"/>
        <v>0</v>
      </c>
      <c r="P29" s="37"/>
    </row>
    <row r="30" spans="1:16" s="36" customFormat="1" ht="15" customHeight="1">
      <c r="A30" s="122"/>
      <c r="B30" s="119" t="s">
        <v>25</v>
      </c>
      <c r="C30" s="120"/>
      <c r="D30" s="120"/>
      <c r="E30" s="120"/>
      <c r="F30" s="112"/>
      <c r="G30" s="57"/>
      <c r="H30" s="70">
        <f>H22</f>
        <v>69.294</v>
      </c>
      <c r="I30" s="59"/>
      <c r="J30" s="71" t="s">
        <v>9</v>
      </c>
      <c r="K30" s="67"/>
      <c r="L30" s="62"/>
      <c r="M30" s="63">
        <f>ROUND(L30*H30,3)</f>
        <v>0</v>
      </c>
      <c r="N30" s="63">
        <f t="shared" si="2"/>
        <v>0</v>
      </c>
      <c r="O30" s="64">
        <f t="shared" si="3"/>
        <v>0</v>
      </c>
      <c r="P30" s="37"/>
    </row>
    <row r="31" spans="1:16" s="36" customFormat="1" ht="15" customHeight="1">
      <c r="A31" s="122"/>
      <c r="B31" s="113" t="s">
        <v>29</v>
      </c>
      <c r="C31" s="114"/>
      <c r="D31" s="114"/>
      <c r="E31" s="114"/>
      <c r="F31" s="112"/>
      <c r="G31" s="57"/>
      <c r="H31" s="70">
        <f>H22*3915/8760</f>
        <v>30.968722602739728</v>
      </c>
      <c r="I31" s="59"/>
      <c r="J31" s="71" t="s">
        <v>9</v>
      </c>
      <c r="K31" s="67"/>
      <c r="L31" s="62"/>
      <c r="M31" s="63">
        <f>ROUND(L31*H31,3)</f>
        <v>0</v>
      </c>
      <c r="N31" s="63">
        <f t="shared" si="2"/>
        <v>0</v>
      </c>
      <c r="O31" s="64">
        <f t="shared" si="3"/>
        <v>0</v>
      </c>
      <c r="P31" s="37"/>
    </row>
    <row r="32" spans="1:16" s="36" customFormat="1" ht="15" customHeight="1">
      <c r="A32" s="122"/>
      <c r="B32" s="125" t="s">
        <v>33</v>
      </c>
      <c r="C32" s="126"/>
      <c r="D32" s="126"/>
      <c r="E32" s="126"/>
      <c r="F32" s="127"/>
      <c r="G32" s="72"/>
      <c r="H32" s="73" t="s">
        <v>8</v>
      </c>
      <c r="I32" s="74"/>
      <c r="J32" s="159"/>
      <c r="K32" s="160"/>
      <c r="L32" s="75"/>
      <c r="M32" s="76">
        <f>SUM(M24:M31)</f>
        <v>0</v>
      </c>
      <c r="N32" s="76">
        <f>SUM(N24:N31)</f>
        <v>0</v>
      </c>
      <c r="O32" s="77">
        <f>SUM(O24:O31)</f>
        <v>0</v>
      </c>
      <c r="P32" s="37"/>
    </row>
    <row r="33" spans="1:16" s="36" customFormat="1" ht="15" customHeight="1" thickBot="1">
      <c r="A33" s="123"/>
      <c r="B33" s="156" t="s">
        <v>7</v>
      </c>
      <c r="C33" s="157"/>
      <c r="D33" s="157"/>
      <c r="E33" s="157"/>
      <c r="F33" s="158"/>
      <c r="G33" s="84"/>
      <c r="H33" s="85"/>
      <c r="I33" s="86"/>
      <c r="J33" s="163"/>
      <c r="K33" s="164"/>
      <c r="L33" s="87"/>
      <c r="M33" s="88">
        <f>M23+M32</f>
        <v>0</v>
      </c>
      <c r="N33" s="88">
        <f>N23+N32</f>
        <v>0</v>
      </c>
      <c r="O33" s="89">
        <f>O23+O32</f>
        <v>0</v>
      </c>
      <c r="P33" s="37"/>
    </row>
    <row r="34" spans="1:16" s="36" customFormat="1" ht="15" customHeight="1" thickBot="1">
      <c r="A34" s="90"/>
      <c r="B34" s="91"/>
      <c r="C34" s="91"/>
      <c r="D34" s="91"/>
      <c r="E34" s="91"/>
      <c r="F34" s="92"/>
      <c r="G34" s="93"/>
      <c r="H34" s="94"/>
      <c r="I34" s="95"/>
      <c r="J34" s="96"/>
      <c r="K34" s="97"/>
      <c r="L34" s="98"/>
      <c r="M34" s="99"/>
      <c r="N34" s="99"/>
      <c r="O34" s="99"/>
      <c r="P34" s="37"/>
    </row>
    <row r="35" spans="1:16" s="4" customFormat="1" ht="15" customHeight="1">
      <c r="A35" s="100"/>
      <c r="B35" s="100"/>
      <c r="C35" s="100"/>
      <c r="D35" s="100"/>
      <c r="E35" s="100"/>
      <c r="F35" s="100"/>
      <c r="G35" s="101"/>
      <c r="H35" s="102"/>
      <c r="I35" s="102"/>
      <c r="J35" s="103"/>
      <c r="K35" s="102"/>
      <c r="L35" s="153" t="s">
        <v>11</v>
      </c>
      <c r="M35" s="154"/>
      <c r="N35" s="154"/>
      <c r="O35" s="155"/>
      <c r="P35" s="7"/>
    </row>
    <row r="36" spans="1:16" s="4" customFormat="1" ht="30" customHeight="1">
      <c r="A36" s="100"/>
      <c r="B36" s="100"/>
      <c r="C36" s="100"/>
      <c r="D36" s="100"/>
      <c r="E36" s="100"/>
      <c r="F36" s="100"/>
      <c r="G36" s="101"/>
      <c r="H36" s="102"/>
      <c r="I36" s="102"/>
      <c r="J36" s="103"/>
      <c r="K36" s="102"/>
      <c r="L36" s="104"/>
      <c r="M36" s="105" t="s">
        <v>22</v>
      </c>
      <c r="N36" s="106" t="s">
        <v>23</v>
      </c>
      <c r="O36" s="107" t="s">
        <v>5</v>
      </c>
      <c r="P36" s="7"/>
    </row>
    <row r="37" spans="1:16" s="4" customFormat="1" ht="15" customHeight="1">
      <c r="A37" s="100"/>
      <c r="B37" s="100"/>
      <c r="C37" s="100"/>
      <c r="D37" s="100"/>
      <c r="E37" s="100"/>
      <c r="F37" s="100"/>
      <c r="G37" s="101"/>
      <c r="H37" s="102"/>
      <c r="I37" s="102"/>
      <c r="J37" s="103"/>
      <c r="K37" s="102"/>
      <c r="L37" s="108" t="s">
        <v>27</v>
      </c>
      <c r="M37" s="109">
        <f>M21</f>
        <v>0</v>
      </c>
      <c r="N37" s="109">
        <f>N21</f>
        <v>0</v>
      </c>
      <c r="O37" s="109">
        <f>O21</f>
        <v>0</v>
      </c>
      <c r="P37" s="7"/>
    </row>
    <row r="38" spans="1:16" s="4" customFormat="1" ht="15" customHeight="1">
      <c r="A38" s="100"/>
      <c r="B38" s="100"/>
      <c r="C38" s="100"/>
      <c r="D38" s="100"/>
      <c r="E38" s="100"/>
      <c r="F38" s="100"/>
      <c r="G38" s="101"/>
      <c r="H38" s="102"/>
      <c r="I38" s="102"/>
      <c r="J38" s="103"/>
      <c r="K38" s="102"/>
      <c r="L38" s="108" t="s">
        <v>26</v>
      </c>
      <c r="M38" s="109">
        <f>M33</f>
        <v>0</v>
      </c>
      <c r="N38" s="109">
        <f>N33</f>
        <v>0</v>
      </c>
      <c r="O38" s="109">
        <f>O33</f>
        <v>0</v>
      </c>
      <c r="P38" s="7"/>
    </row>
    <row r="39" spans="1:16" s="4" customFormat="1" ht="15" customHeight="1" thickBot="1">
      <c r="A39" s="100"/>
      <c r="B39" s="100"/>
      <c r="C39" s="100"/>
      <c r="D39" s="100"/>
      <c r="E39" s="100"/>
      <c r="F39" s="100"/>
      <c r="G39" s="101"/>
      <c r="H39" s="102"/>
      <c r="I39" s="102"/>
      <c r="J39" s="103"/>
      <c r="K39" s="102"/>
      <c r="L39" s="110" t="s">
        <v>15</v>
      </c>
      <c r="M39" s="111">
        <f>M37+M38</f>
        <v>0</v>
      </c>
      <c r="N39" s="111">
        <f>N37+N38</f>
        <v>0</v>
      </c>
      <c r="O39" s="111">
        <f>O37+O38</f>
        <v>0</v>
      </c>
      <c r="P39" s="7"/>
    </row>
    <row r="40" spans="1:16" s="4" customFormat="1" ht="15" customHeight="1">
      <c r="A40" s="19"/>
      <c r="B40" s="19"/>
      <c r="C40" s="19"/>
      <c r="D40" s="19"/>
      <c r="E40" s="19"/>
      <c r="F40" s="19"/>
      <c r="G40" s="21"/>
      <c r="H40" s="22"/>
      <c r="I40" s="22"/>
      <c r="J40" s="32"/>
      <c r="K40" s="22"/>
      <c r="L40" s="22"/>
      <c r="M40" s="23"/>
      <c r="N40" s="23"/>
      <c r="O40" s="23"/>
      <c r="P40" s="7"/>
    </row>
    <row r="41" spans="1:16" s="4" customFormat="1" ht="15" customHeight="1">
      <c r="A41" s="19"/>
      <c r="B41" s="19"/>
      <c r="C41" s="19"/>
      <c r="D41" s="19"/>
      <c r="E41" s="19"/>
      <c r="F41" s="19"/>
      <c r="G41" s="21"/>
      <c r="H41" s="22"/>
      <c r="I41" s="22"/>
      <c r="J41" s="32"/>
      <c r="K41" s="22"/>
      <c r="L41" s="22"/>
      <c r="M41" s="23"/>
      <c r="N41" s="23"/>
      <c r="O41" s="23"/>
      <c r="P41" s="7"/>
    </row>
    <row r="42" spans="1:16" s="4" customFormat="1" ht="15" customHeight="1">
      <c r="A42" s="19"/>
      <c r="B42" s="19"/>
      <c r="C42" s="19"/>
      <c r="D42" s="19"/>
      <c r="E42" s="19"/>
      <c r="F42" s="19"/>
      <c r="G42" s="21"/>
      <c r="H42" s="22"/>
      <c r="I42" s="22"/>
      <c r="J42" s="32"/>
      <c r="K42" s="22"/>
      <c r="L42" s="22"/>
      <c r="M42" s="23"/>
      <c r="N42" s="23"/>
      <c r="O42" s="23"/>
      <c r="P42" s="7"/>
    </row>
    <row r="43" spans="1:16" s="4" customFormat="1" ht="15" customHeight="1">
      <c r="A43" s="34"/>
      <c r="B43" s="19"/>
      <c r="C43" s="20"/>
      <c r="D43" s="20"/>
      <c r="E43" s="20"/>
      <c r="F43" s="20"/>
      <c r="G43" s="21"/>
      <c r="H43" s="22"/>
      <c r="I43" s="22"/>
      <c r="J43" s="22"/>
      <c r="K43" s="23"/>
      <c r="L43" s="23"/>
      <c r="M43" s="23"/>
      <c r="N43" s="20"/>
      <c r="O43" s="20"/>
      <c r="P43" s="7"/>
    </row>
    <row r="44" spans="1:16" s="10" customFormat="1" ht="15" customHeight="1">
      <c r="A44" s="19"/>
      <c r="B44" s="146"/>
      <c r="C44" s="146"/>
      <c r="D44" s="146"/>
      <c r="E44" s="24"/>
      <c r="F44" s="24"/>
      <c r="G44" s="21"/>
      <c r="H44" s="22"/>
      <c r="I44" s="24"/>
      <c r="J44" s="24"/>
      <c r="K44" s="24"/>
      <c r="L44" s="146"/>
      <c r="M44" s="146"/>
      <c r="N44" s="146"/>
      <c r="O44" s="33"/>
      <c r="P44" s="11"/>
    </row>
    <row r="45" spans="1:16" s="8" customFormat="1" ht="15" customHeight="1">
      <c r="A45" s="25"/>
      <c r="B45" s="25"/>
      <c r="C45" s="26"/>
      <c r="D45" s="27"/>
      <c r="E45" s="27"/>
      <c r="F45" s="27"/>
      <c r="G45" s="28"/>
      <c r="H45" s="29"/>
      <c r="I45" s="27"/>
      <c r="J45" s="27"/>
      <c r="K45" s="27"/>
      <c r="L45" s="29"/>
      <c r="M45" s="26"/>
      <c r="N45" s="27"/>
      <c r="O45" s="17"/>
      <c r="P45" s="9"/>
    </row>
  </sheetData>
  <sheetProtection/>
  <mergeCells count="41">
    <mergeCell ref="J20:K20"/>
    <mergeCell ref="J11:K11"/>
    <mergeCell ref="J21:K21"/>
    <mergeCell ref="J23:K23"/>
    <mergeCell ref="J32:K32"/>
    <mergeCell ref="J33:K33"/>
    <mergeCell ref="B32:F32"/>
    <mergeCell ref="B33:F33"/>
    <mergeCell ref="B22:F22"/>
    <mergeCell ref="B23:F23"/>
    <mergeCell ref="B25:F25"/>
    <mergeCell ref="B26:F26"/>
    <mergeCell ref="B27:F27"/>
    <mergeCell ref="B30:E30"/>
    <mergeCell ref="B18:E18"/>
    <mergeCell ref="B44:D44"/>
    <mergeCell ref="M1:O1"/>
    <mergeCell ref="A4:C4"/>
    <mergeCell ref="A5:C5"/>
    <mergeCell ref="B14:F14"/>
    <mergeCell ref="L44:N44"/>
    <mergeCell ref="A8:A9"/>
    <mergeCell ref="B21:F21"/>
    <mergeCell ref="L35:O35"/>
    <mergeCell ref="B8:F9"/>
    <mergeCell ref="G8:G9"/>
    <mergeCell ref="H8:K9"/>
    <mergeCell ref="B10:F10"/>
    <mergeCell ref="B15:F15"/>
    <mergeCell ref="B11:F11"/>
    <mergeCell ref="B12:F12"/>
    <mergeCell ref="A6:O6"/>
    <mergeCell ref="B17:E17"/>
    <mergeCell ref="B16:E16"/>
    <mergeCell ref="B28:E28"/>
    <mergeCell ref="A22:A33"/>
    <mergeCell ref="B24:F24"/>
    <mergeCell ref="B29:E29"/>
    <mergeCell ref="A10:A21"/>
    <mergeCell ref="B13:F13"/>
    <mergeCell ref="B20:F20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74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Borys Maksymiuk</dc:creator>
  <cp:keywords/>
  <dc:description/>
  <cp:lastModifiedBy>Marzena Pomorska (ROZ)</cp:lastModifiedBy>
  <cp:lastPrinted>2022-05-19T13:34:33Z</cp:lastPrinted>
  <dcterms:created xsi:type="dcterms:W3CDTF">2010-03-16T12:38:13Z</dcterms:created>
  <dcterms:modified xsi:type="dcterms:W3CDTF">2022-06-30T10:47:44Z</dcterms:modified>
  <cp:category/>
  <cp:version/>
  <cp:contentType/>
  <cp:contentStatus/>
</cp:coreProperties>
</file>