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00" activeTab="1"/>
  </bookViews>
  <sheets>
    <sheet name="Zał nr 2a - Część 1" sheetId="1" r:id="rId1"/>
    <sheet name="Zał nr 2b - Część 2" sheetId="2" r:id="rId2"/>
    <sheet name="Zał nr 2c - Część 3" sheetId="3" r:id="rId3"/>
  </sheets>
  <definedNames>
    <definedName name="_xlnm.Print_Area" localSheetId="0">'Zał nr 2a - Część 1'!$A$1:$Z$13</definedName>
    <definedName name="_xlnm.Print_Area" localSheetId="2">'Zał nr 2c - Część 3'!$A$1:$Z$15</definedName>
  </definedNames>
  <calcPr fullCalcOnLoad="1"/>
</workbook>
</file>

<file path=xl/sharedStrings.xml><?xml version="1.0" encoding="utf-8"?>
<sst xmlns="http://schemas.openxmlformats.org/spreadsheetml/2006/main" count="249" uniqueCount="107">
  <si>
    <t>l.p.</t>
  </si>
  <si>
    <t>RZGW</t>
  </si>
  <si>
    <t>Symbol lokalizacyjny obiektu</t>
  </si>
  <si>
    <t>Nazwa obiektu</t>
  </si>
  <si>
    <t>Miasto/Poczta</t>
  </si>
  <si>
    <t>Ulica/Miejscowość</t>
  </si>
  <si>
    <t>Przynależność terytorialna</t>
  </si>
  <si>
    <t>Adres do korespondencji dla faktur zakupu energii elektrycznej i dystrybucji</t>
  </si>
  <si>
    <t>Sprzedawca energii elektrycznej</t>
  </si>
  <si>
    <t>Rodzaj umowy (kompleksowa
/rozdzielona</t>
  </si>
  <si>
    <t>Nr umowy
Sprzedażowej</t>
  </si>
  <si>
    <t>Termin
obowiązywania
umowy sprzedażowej</t>
  </si>
  <si>
    <t>Operator Systemu Dystrybucyjnego</t>
  </si>
  <si>
    <t>Nr punktu poboru 
PPE /PLENED</t>
  </si>
  <si>
    <t>Grupa 
Taryfowa</t>
  </si>
  <si>
    <t>Moc
umowna
[kW]</t>
  </si>
  <si>
    <t>Czy układ pomiarowy dostosowany do TPA</t>
  </si>
  <si>
    <t>Całodobowo - taryfa C11, C11o, C21,
B11 ,B21, G11, R
[MWh]</t>
  </si>
  <si>
    <t>Strefa dzienna/szczytowa - taryfa B22, C22a, C22b,
C12a, C12b, C12o, G12
[MWh]</t>
  </si>
  <si>
    <t>Strefa nocna/pozaszczytowa - taryfa B22, C22a, C22b,
C12a, C12b, C12o, G12
[MWh]</t>
  </si>
  <si>
    <t>Szczyt ranny - taryfa B23, C23
[MWh]</t>
  </si>
  <si>
    <t>Szczyt popoludniowy - taryfa B23, C23
[MWh]</t>
  </si>
  <si>
    <t>Pozostałe godziny - taryfa B23, C23
[MWh]</t>
  </si>
  <si>
    <t>Planowane zużycie energii łącznie
[MWh]</t>
  </si>
  <si>
    <t>Gliwice</t>
  </si>
  <si>
    <t>Nowy Jaz Koźle</t>
  </si>
  <si>
    <t>47-220</t>
  </si>
  <si>
    <t>Kędzierzyn - Koźle</t>
  </si>
  <si>
    <t>ul. Wyspy</t>
  </si>
  <si>
    <t>20</t>
  </si>
  <si>
    <t>RZGW w Gliwicach, ZZ w Gliwicach</t>
  </si>
  <si>
    <t>PGW WP Zarząd Zlewni w Gliwicach, ul. Robotnicza 2, 44-100 Gliwice</t>
  </si>
  <si>
    <t>TAURON Sprzedaż Sp. z o.o.</t>
  </si>
  <si>
    <t>Kompleksowa</t>
  </si>
  <si>
    <t>Tauron Dystrybucja SA</t>
  </si>
  <si>
    <t>B21</t>
  </si>
  <si>
    <t>ZW Włodzienin</t>
  </si>
  <si>
    <t>48-140</t>
  </si>
  <si>
    <t>Branice</t>
  </si>
  <si>
    <t>Włodzienin</t>
  </si>
  <si>
    <t>B11</t>
  </si>
  <si>
    <t>RZGW w Gliwicach, ZZ w Opolu, NW Krapkowice</t>
  </si>
  <si>
    <t>PGW WP Zarząd Zlewni w Opolu, ul. Odrowążów 2, 45-089 Opole</t>
  </si>
  <si>
    <t>SW Krępna</t>
  </si>
  <si>
    <t>47-330</t>
  </si>
  <si>
    <t>Zdzieszowice</t>
  </si>
  <si>
    <t>Krępna</t>
  </si>
  <si>
    <t>Jaz klapowy na kanale ulgi</t>
  </si>
  <si>
    <t>45-715</t>
  </si>
  <si>
    <t>Opole</t>
  </si>
  <si>
    <t>ul. Odrodzenia</t>
  </si>
  <si>
    <t>RZGW w Gliwicach, ZZ w Opolu, NW Opole</t>
  </si>
  <si>
    <t>SW Chróścice śluza</t>
  </si>
  <si>
    <t>46-080</t>
  </si>
  <si>
    <t>Chróścice</t>
  </si>
  <si>
    <t>Narok</t>
  </si>
  <si>
    <t>Śluza i przepust wałowy na kanale ulgi</t>
  </si>
  <si>
    <t>ul. Krapkowicka</t>
  </si>
  <si>
    <t>ZW Kuźnica Warężyńska</t>
  </si>
  <si>
    <t>41-300</t>
  </si>
  <si>
    <t>Dąbrowa Górnicza</t>
  </si>
  <si>
    <t xml:space="preserve">ul. Marianki </t>
  </si>
  <si>
    <t>14a</t>
  </si>
  <si>
    <t>RZGW w Gliwicach, ZZ w Katowicach</t>
  </si>
  <si>
    <t>PGW WP Zarząd Zlewni w Katowicach, Plac Grunwaldzki 8-10, 40-127 Katowice</t>
  </si>
  <si>
    <t>Stacja pomp Roszków</t>
  </si>
  <si>
    <t>44-362</t>
  </si>
  <si>
    <t>Bluszczów</t>
  </si>
  <si>
    <t>TAURON Sprzedaż GZE Sp. z o.o.</t>
  </si>
  <si>
    <t>ZW Łąka stacja cofka</t>
  </si>
  <si>
    <t>43-243</t>
  </si>
  <si>
    <t>Wisła  Wielka</t>
  </si>
  <si>
    <t>ul. Hodowców</t>
  </si>
  <si>
    <t>PGW WP Zarząd Zlewni w Katowicach, Plac Grunwaldzki 8 - 10, 40-127 Katowice</t>
  </si>
  <si>
    <t>B23</t>
  </si>
  <si>
    <t>ZW Łąka stacja trafo</t>
  </si>
  <si>
    <t>60 / 32</t>
  </si>
  <si>
    <t>Zapora Czołowa Zbiornika Racibórz, 47-400 Racibórz ul. Nieboczowska,  RZGW w Gliwicach, ZZ w Gliwicach PGW WP Zarząd Zlewni w Gliwicach ul. Robotnicza 2 44-100 Gliwice, Tauron Sprzedarz GZE Sp. z o.o. kompleksowa</t>
  </si>
  <si>
    <t>Pompownia Lubomia:WY65, 44-360 Lubomia ul. Paprotnik,  RZGW w Gliwicach, ZZ w Gliwicach PGW WP Zarząd Zlewni w Gliwicach ul. Robotnicza 2 44-100 Gliwice, Tauron Sprzedarz GZE Sp. z o.o. kompleksowa</t>
  </si>
  <si>
    <t>Przepompownia Buków , 44-360 Lubomia ul. Ligoty Tworkowskiej 56/15,  RZGW w Gliwicach, ZZ w Gliwicach PGW WP Zarząd Zlewni w Gliwicach ul. Robotnicza 2 44-100 Gliwice, Tauron Sprzedarz  GZE Sp. z o.o. kompleksowa</t>
  </si>
  <si>
    <t xml:space="preserve">Kod pocztowy
</t>
  </si>
  <si>
    <t xml:space="preserve">Nr budynku
</t>
  </si>
  <si>
    <t xml:space="preserve">Kompleksowa dostawa energii elektrycznej wraz ze świadczeniem usługi dystrybucji do punktów poboru RZGW w Gliwicach OSD Tauron Dystrybucja S.A. obszar jeleniogórski, legnicki, opolski, wałbrzyski i wrocławski; </t>
  </si>
  <si>
    <t xml:space="preserve">Kompleksowa dostawa energii elektrycznej wraz ze świadczeniem usługi dystrybucji do punktów poboru RZGW w Gliwicach OSD Tauron Dystrybucja S.A. obszar bielski, będziński, częstochowski, krakowski i tarnowski; </t>
  </si>
  <si>
    <t xml:space="preserve">Kompleksowa dostawa energii elektrycznej wraz ze świadczeniem usługi dystrybucji do punktów poboru RZGW w Gliwicach OSD Tauron Dystrybucja S.A. obszar gliwicki </t>
  </si>
  <si>
    <t>Pompownia Lubomia</t>
  </si>
  <si>
    <t>Przepompownia Buków</t>
  </si>
  <si>
    <t>ZW zapora czołowa</t>
  </si>
  <si>
    <t>590322413600345719</t>
  </si>
  <si>
    <t>590322413600589281</t>
  </si>
  <si>
    <t>590322413500322650</t>
  </si>
  <si>
    <t>590322413200107755</t>
  </si>
  <si>
    <t>590322413200457782</t>
  </si>
  <si>
    <t>590322413200475359</t>
  </si>
  <si>
    <t>590322427300001332</t>
  </si>
  <si>
    <t>590322401300094266</t>
  </si>
  <si>
    <t>590322401300278826</t>
  </si>
  <si>
    <t>590322401000230780</t>
  </si>
  <si>
    <t>590322401000347785</t>
  </si>
  <si>
    <t>590322401201246740</t>
  </si>
  <si>
    <t>590322401201253489</t>
  </si>
  <si>
    <t>GL.ROZ.2810.99.2021.AR.1</t>
  </si>
  <si>
    <t>GL.ROZ.2810.99.2021.AR.2</t>
  </si>
  <si>
    <t>GL.ROZ.2810.42.2021.3</t>
  </si>
  <si>
    <t>Załącznik nr 2a</t>
  </si>
  <si>
    <t>Załącznik nr 2b</t>
  </si>
  <si>
    <t>Załącznik nr 2c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</si>
</sst>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yyyy\-mm\-dd;@"/>
    <numFmt numFmtId="168" formatCode="#,##0.000"/>
    <numFmt numFmtId="169" formatCode="00\-0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00"/>
    <numFmt numFmtId="176" formatCode="#,##0.0000"/>
    <numFmt numFmtId="177" formatCode="#,##0.0"/>
    <numFmt numFmtId="178" formatCode="#,##0.00000"/>
  </numFmts>
  <fonts count="5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55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sz val="11"/>
      <color indexed="16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4F81BD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6" fontId="1" fillId="0" borderId="0" applyBorder="0" applyProtection="0">
      <alignment/>
    </xf>
    <xf numFmtId="0" fontId="10" fillId="29" borderId="0" applyNumberFormat="0" applyBorder="0" applyAlignment="0" applyProtection="0"/>
    <xf numFmtId="0" fontId="9" fillId="30" borderId="0" applyNumberFormat="0" applyBorder="0" applyAlignment="0" applyProtection="0"/>
    <xf numFmtId="0" fontId="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32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5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left" vertical="center" wrapText="1"/>
    </xf>
    <xf numFmtId="0" fontId="0" fillId="37" borderId="0" xfId="0" applyFill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6" fillId="36" borderId="13" xfId="0" applyNumberFormat="1" applyFont="1" applyFill="1" applyBorder="1" applyAlignment="1">
      <alignment vertical="center" wrapText="1"/>
    </xf>
    <xf numFmtId="0" fontId="6" fillId="36" borderId="13" xfId="0" applyFont="1" applyFill="1" applyBorder="1" applyAlignment="1">
      <alignment vertical="center" wrapText="1"/>
    </xf>
    <xf numFmtId="49" fontId="6" fillId="36" borderId="13" xfId="0" applyNumberFormat="1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center" vertical="center" wrapText="1"/>
    </xf>
    <xf numFmtId="167" fontId="6" fillId="36" borderId="13" xfId="0" applyNumberFormat="1" applyFont="1" applyFill="1" applyBorder="1" applyAlignment="1">
      <alignment horizontal="center" vertical="center" wrapText="1"/>
    </xf>
    <xf numFmtId="49" fontId="6" fillId="36" borderId="13" xfId="59" applyNumberFormat="1" applyFont="1" applyFill="1" applyBorder="1" applyAlignment="1">
      <alignment horizontal="center" vertical="center" wrapText="1"/>
      <protection/>
    </xf>
    <xf numFmtId="1" fontId="6" fillId="36" borderId="13" xfId="0" applyNumberFormat="1" applyFont="1" applyFill="1" applyBorder="1" applyAlignment="1">
      <alignment horizontal="center" vertical="center" wrapText="1"/>
    </xf>
    <xf numFmtId="168" fontId="6" fillId="36" borderId="13" xfId="0" applyNumberFormat="1" applyFont="1" applyFill="1" applyBorder="1" applyAlignment="1">
      <alignment horizontal="center" vertical="center" wrapText="1"/>
    </xf>
    <xf numFmtId="168" fontId="6" fillId="36" borderId="13" xfId="0" applyNumberFormat="1" applyFont="1" applyFill="1" applyBorder="1" applyAlignment="1">
      <alignment vertical="center" wrapText="1"/>
    </xf>
    <xf numFmtId="0" fontId="0" fillId="37" borderId="0" xfId="0" applyFill="1" applyAlignment="1">
      <alignment/>
    </xf>
    <xf numFmtId="0" fontId="4" fillId="36" borderId="13" xfId="0" applyFont="1" applyFill="1" applyBorder="1" applyAlignment="1">
      <alignment vertical="center" wrapText="1"/>
    </xf>
    <xf numFmtId="0" fontId="4" fillId="36" borderId="13" xfId="0" applyFont="1" applyFill="1" applyBorder="1" applyAlignment="1">
      <alignment horizontal="left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6" fillId="38" borderId="13" xfId="0" applyNumberFormat="1" applyFont="1" applyFill="1" applyBorder="1" applyAlignment="1">
      <alignment vertical="center" wrapText="1"/>
    </xf>
    <xf numFmtId="49" fontId="6" fillId="38" borderId="13" xfId="59" applyNumberFormat="1" applyFont="1" applyFill="1" applyBorder="1" applyAlignment="1">
      <alignment vertical="center" wrapText="1"/>
      <protection/>
    </xf>
    <xf numFmtId="169" fontId="6" fillId="38" borderId="13" xfId="0" applyNumberFormat="1" applyFont="1" applyFill="1" applyBorder="1" applyAlignment="1">
      <alignment vertical="center" wrapText="1"/>
    </xf>
    <xf numFmtId="0" fontId="6" fillId="38" borderId="13" xfId="0" applyFont="1" applyFill="1" applyBorder="1" applyAlignment="1">
      <alignment vertical="center" wrapText="1"/>
    </xf>
    <xf numFmtId="49" fontId="6" fillId="38" borderId="13" xfId="0" applyNumberFormat="1" applyFont="1" applyFill="1" applyBorder="1" applyAlignment="1">
      <alignment horizontal="left" vertical="center" wrapText="1"/>
    </xf>
    <xf numFmtId="0" fontId="6" fillId="38" borderId="13" xfId="0" applyFont="1" applyFill="1" applyBorder="1" applyAlignment="1">
      <alignment horizontal="left" vertical="center" wrapText="1"/>
    </xf>
    <xf numFmtId="0" fontId="6" fillId="38" borderId="13" xfId="0" applyFont="1" applyFill="1" applyBorder="1" applyAlignment="1">
      <alignment horizontal="center" vertical="center" wrapText="1"/>
    </xf>
    <xf numFmtId="49" fontId="6" fillId="38" borderId="13" xfId="59" applyNumberFormat="1" applyFont="1" applyFill="1" applyBorder="1" applyAlignment="1">
      <alignment horizontal="center" vertical="center" wrapText="1"/>
      <protection/>
    </xf>
    <xf numFmtId="1" fontId="6" fillId="38" borderId="13" xfId="0" applyNumberFormat="1" applyFont="1" applyFill="1" applyBorder="1" applyAlignment="1">
      <alignment horizontal="center" vertical="center" wrapText="1"/>
    </xf>
    <xf numFmtId="168" fontId="6" fillId="38" borderId="13" xfId="0" applyNumberFormat="1" applyFont="1" applyFill="1" applyBorder="1" applyAlignment="1">
      <alignment vertical="center" wrapText="1"/>
    </xf>
    <xf numFmtId="0" fontId="0" fillId="38" borderId="0" xfId="0" applyFill="1" applyAlignment="1">
      <alignment/>
    </xf>
    <xf numFmtId="0" fontId="6" fillId="36" borderId="13" xfId="49" applyFont="1" applyFill="1" applyBorder="1" applyAlignment="1">
      <alignment horizontal="center" vertical="center" wrapText="1"/>
      <protection/>
    </xf>
    <xf numFmtId="168" fontId="7" fillId="36" borderId="13" xfId="0" applyNumberFormat="1" applyFont="1" applyFill="1" applyBorder="1" applyAlignment="1">
      <alignment vertical="center" wrapText="1"/>
    </xf>
    <xf numFmtId="168" fontId="4" fillId="36" borderId="13" xfId="0" applyNumberFormat="1" applyFont="1" applyFill="1" applyBorder="1" applyAlignment="1">
      <alignment horizontal="center" vertical="center" wrapText="1"/>
    </xf>
    <xf numFmtId="168" fontId="4" fillId="36" borderId="13" xfId="0" applyNumberFormat="1" applyFont="1" applyFill="1" applyBorder="1" applyAlignment="1">
      <alignment vertical="center" wrapText="1"/>
    </xf>
    <xf numFmtId="0" fontId="6" fillId="36" borderId="11" xfId="0" applyNumberFormat="1" applyFont="1" applyFill="1" applyBorder="1" applyAlignment="1">
      <alignment vertical="center" wrapText="1"/>
    </xf>
    <xf numFmtId="0" fontId="4" fillId="36" borderId="11" xfId="0" applyFont="1" applyFill="1" applyBorder="1" applyAlignment="1">
      <alignment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vertical="center" wrapText="1"/>
    </xf>
    <xf numFmtId="168" fontId="4" fillId="36" borderId="11" xfId="0" applyNumberFormat="1" applyFont="1" applyFill="1" applyBorder="1" applyAlignment="1">
      <alignment horizontal="center" vertical="center" wrapText="1"/>
    </xf>
    <xf numFmtId="168" fontId="4" fillId="36" borderId="11" xfId="0" applyNumberFormat="1" applyFont="1" applyFill="1" applyBorder="1" applyAlignment="1">
      <alignment vertical="center" wrapText="1"/>
    </xf>
    <xf numFmtId="168" fontId="6" fillId="36" borderId="11" xfId="0" applyNumberFormat="1" applyFont="1" applyFill="1" applyBorder="1" applyAlignment="1">
      <alignment vertical="center" wrapText="1"/>
    </xf>
    <xf numFmtId="168" fontId="6" fillId="36" borderId="11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wrapText="1"/>
    </xf>
    <xf numFmtId="0" fontId="6" fillId="37" borderId="10" xfId="0" applyFont="1" applyFill="1" applyBorder="1" applyAlignment="1">
      <alignment wrapText="1"/>
    </xf>
    <xf numFmtId="168" fontId="6" fillId="37" borderId="10" xfId="0" applyNumberFormat="1" applyFont="1" applyFill="1" applyBorder="1" applyAlignment="1">
      <alignment horizontal="center" wrapText="1"/>
    </xf>
    <xf numFmtId="168" fontId="6" fillId="37" borderId="10" xfId="0" applyNumberFormat="1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wrapText="1"/>
    </xf>
    <xf numFmtId="175" fontId="6" fillId="37" borderId="10" xfId="0" applyNumberFormat="1" applyFont="1" applyFill="1" applyBorder="1" applyAlignment="1">
      <alignment horizontal="center" vertical="center" wrapText="1"/>
    </xf>
    <xf numFmtId="168" fontId="6" fillId="36" borderId="14" xfId="0" applyNumberFormat="1" applyFont="1" applyFill="1" applyBorder="1" applyAlignment="1">
      <alignment vertical="center" wrapText="1"/>
    </xf>
    <xf numFmtId="168" fontId="6" fillId="36" borderId="10" xfId="0" applyNumberFormat="1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6" fillId="38" borderId="11" xfId="0" applyNumberFormat="1" applyFont="1" applyFill="1" applyBorder="1" applyAlignment="1">
      <alignment vertical="center" wrapText="1"/>
    </xf>
    <xf numFmtId="0" fontId="6" fillId="38" borderId="11" xfId="0" applyFont="1" applyFill="1" applyBorder="1" applyAlignment="1">
      <alignment vertical="center" wrapText="1"/>
    </xf>
    <xf numFmtId="0" fontId="6" fillId="38" borderId="11" xfId="0" applyFont="1" applyFill="1" applyBorder="1" applyAlignment="1">
      <alignment horizontal="left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59" applyNumberFormat="1" applyFont="1" applyFill="1" applyBorder="1" applyAlignment="1">
      <alignment horizontal="center" vertical="center" wrapText="1"/>
      <protection/>
    </xf>
    <xf numFmtId="168" fontId="6" fillId="38" borderId="11" xfId="0" applyNumberFormat="1" applyFont="1" applyFill="1" applyBorder="1" applyAlignment="1">
      <alignment vertical="center" wrapText="1"/>
    </xf>
    <xf numFmtId="0" fontId="0" fillId="37" borderId="0" xfId="0" applyFill="1" applyBorder="1" applyAlignment="1">
      <alignment/>
    </xf>
    <xf numFmtId="49" fontId="6" fillId="38" borderId="11" xfId="59" applyNumberFormat="1" applyFont="1" applyFill="1" applyBorder="1" applyAlignment="1">
      <alignment vertical="center" wrapText="1"/>
      <protection/>
    </xf>
    <xf numFmtId="0" fontId="4" fillId="38" borderId="10" xfId="0" applyFont="1" applyFill="1" applyBorder="1" applyAlignment="1">
      <alignment horizontal="center" vertical="center" wrapText="1"/>
    </xf>
    <xf numFmtId="0" fontId="6" fillId="38" borderId="10" xfId="0" applyNumberFormat="1" applyFont="1" applyFill="1" applyBorder="1" applyAlignment="1">
      <alignment vertical="center" wrapText="1"/>
    </xf>
    <xf numFmtId="0" fontId="6" fillId="38" borderId="10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center" vertical="center" wrapText="1"/>
    </xf>
    <xf numFmtId="49" fontId="6" fillId="38" borderId="10" xfId="59" applyNumberFormat="1" applyFont="1" applyFill="1" applyBorder="1" applyAlignment="1">
      <alignment horizontal="center" vertical="center" wrapText="1"/>
      <protection/>
    </xf>
    <xf numFmtId="168" fontId="6" fillId="38" borderId="10" xfId="0" applyNumberFormat="1" applyFont="1" applyFill="1" applyBorder="1" applyAlignment="1">
      <alignment vertical="center" wrapText="1"/>
    </xf>
    <xf numFmtId="0" fontId="5" fillId="39" borderId="13" xfId="0" applyFont="1" applyFill="1" applyBorder="1" applyAlignment="1">
      <alignment horizontal="center" vertical="center" wrapText="1"/>
    </xf>
    <xf numFmtId="0" fontId="5" fillId="39" borderId="13" xfId="0" applyFont="1" applyFill="1" applyBorder="1" applyAlignment="1">
      <alignment horizontal="center" vertical="center" wrapText="1"/>
    </xf>
    <xf numFmtId="49" fontId="5" fillId="39" borderId="13" xfId="0" applyNumberFormat="1" applyFont="1" applyFill="1" applyBorder="1" applyAlignment="1">
      <alignment horizontal="center" vertical="center" wrapText="1"/>
    </xf>
    <xf numFmtId="0" fontId="5" fillId="40" borderId="13" xfId="0" applyFont="1" applyFill="1" applyBorder="1" applyAlignment="1">
      <alignment horizontal="center" vertical="center" wrapText="1"/>
    </xf>
    <xf numFmtId="0" fontId="5" fillId="41" borderId="13" xfId="0" applyFont="1" applyFill="1" applyBorder="1" applyAlignment="1">
      <alignment horizontal="center" vertical="center" wrapText="1"/>
    </xf>
    <xf numFmtId="175" fontId="6" fillId="37" borderId="12" xfId="0" applyNumberFormat="1" applyFont="1" applyFill="1" applyBorder="1" applyAlignment="1">
      <alignment horizontal="center" vertical="center" wrapText="1"/>
    </xf>
    <xf numFmtId="0" fontId="5" fillId="42" borderId="13" xfId="0" applyFont="1" applyFill="1" applyBorder="1" applyAlignment="1">
      <alignment horizontal="center" vertical="center" wrapText="1"/>
    </xf>
    <xf numFmtId="0" fontId="5" fillId="42" borderId="13" xfId="0" applyFont="1" applyFill="1" applyBorder="1" applyAlignment="1">
      <alignment horizontal="center" vertical="center" wrapText="1"/>
    </xf>
    <xf numFmtId="49" fontId="5" fillId="42" borderId="13" xfId="0" applyNumberFormat="1" applyFont="1" applyFill="1" applyBorder="1" applyAlignment="1">
      <alignment horizontal="center" vertical="center" wrapText="1"/>
    </xf>
    <xf numFmtId="0" fontId="5" fillId="43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49" fontId="6" fillId="36" borderId="13" xfId="0" applyNumberFormat="1" applyFont="1" applyFill="1" applyBorder="1" applyAlignment="1">
      <alignment horizontal="center" vertical="center" wrapText="1"/>
    </xf>
    <xf numFmtId="49" fontId="6" fillId="38" borderId="13" xfId="0" applyNumberFormat="1" applyFont="1" applyFill="1" applyBorder="1" applyAlignment="1">
      <alignment horizontal="center" vertical="center" wrapText="1"/>
    </xf>
    <xf numFmtId="168" fontId="6" fillId="38" borderId="13" xfId="0" applyNumberFormat="1" applyFont="1" applyFill="1" applyBorder="1" applyAlignment="1">
      <alignment horizontal="center" vertical="center" wrapText="1"/>
    </xf>
    <xf numFmtId="168" fontId="6" fillId="38" borderId="11" xfId="0" applyNumberFormat="1" applyFont="1" applyFill="1" applyBorder="1" applyAlignment="1">
      <alignment horizontal="center" vertical="center" wrapText="1"/>
    </xf>
    <xf numFmtId="168" fontId="6" fillId="38" borderId="10" xfId="0" applyNumberFormat="1" applyFont="1" applyFill="1" applyBorder="1" applyAlignment="1">
      <alignment horizontal="center" vertical="center" wrapText="1"/>
    </xf>
    <xf numFmtId="168" fontId="6" fillId="38" borderId="12" xfId="0" applyNumberFormat="1" applyFont="1" applyFill="1" applyBorder="1" applyAlignment="1">
      <alignment horizontal="center" vertical="center" wrapText="1"/>
    </xf>
    <xf numFmtId="175" fontId="6" fillId="37" borderId="10" xfId="0" applyNumberFormat="1" applyFont="1" applyFill="1" applyBorder="1" applyAlignment="1">
      <alignment vertical="center" wrapText="1"/>
    </xf>
    <xf numFmtId="175" fontId="6" fillId="37" borderId="15" xfId="0" applyNumberFormat="1" applyFont="1" applyFill="1" applyBorder="1" applyAlignment="1">
      <alignment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168" fontId="5" fillId="36" borderId="16" xfId="0" applyNumberFormat="1" applyFont="1" applyFill="1" applyBorder="1" applyAlignment="1">
      <alignment horizontal="center" vertical="center" wrapText="1"/>
    </xf>
    <xf numFmtId="0" fontId="6" fillId="36" borderId="13" xfId="0" applyNumberFormat="1" applyFont="1" applyFill="1" applyBorder="1" applyAlignment="1">
      <alignment wrapText="1"/>
    </xf>
    <xf numFmtId="0" fontId="4" fillId="37" borderId="10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1" fontId="5" fillId="0" borderId="0" xfId="0" applyNumberFormat="1" applyFont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/>
    </xf>
    <xf numFmtId="168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68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 vertical="center"/>
    </xf>
    <xf numFmtId="168" fontId="5" fillId="0" borderId="17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175" fontId="6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49" fontId="5" fillId="0" borderId="0" xfId="59" applyNumberFormat="1" applyFont="1" applyFill="1" applyBorder="1" applyAlignment="1">
      <alignment horizontal="center" vertical="center"/>
      <protection/>
    </xf>
    <xf numFmtId="168" fontId="5" fillId="0" borderId="18" xfId="0" applyNumberFormat="1" applyFont="1" applyBorder="1" applyAlignment="1">
      <alignment horizontal="center" vertical="center"/>
    </xf>
    <xf numFmtId="175" fontId="6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Bad" xfId="45"/>
    <cellStyle name="Excel Built-in Good" xfId="46"/>
    <cellStyle name="Excel Built-in Neutral" xfId="47"/>
    <cellStyle name="Excel Built-in Normal" xfId="48"/>
    <cellStyle name="Excel Built-in Normal 1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3" xfId="59"/>
    <cellStyle name="Normalny 3 3" xfId="60"/>
    <cellStyle name="Normalny 4" xfId="61"/>
    <cellStyle name="Normalny 4 2" xfId="62"/>
    <cellStyle name="Normalny 5" xfId="63"/>
    <cellStyle name="Obliczenia" xfId="64"/>
    <cellStyle name="Followed Hyperlink" xfId="65"/>
    <cellStyle name="Percent" xfId="66"/>
    <cellStyle name="Suma" xfId="67"/>
    <cellStyle name="Tekst objaśnienia" xfId="68"/>
    <cellStyle name="Tekst objaśnienia 2" xfId="69"/>
    <cellStyle name="Tekst objaśnienia 3" xfId="70"/>
    <cellStyle name="Tekst ostrzeżenia" xfId="71"/>
    <cellStyle name="Tytuł" xfId="72"/>
    <cellStyle name="Uwaga" xfId="73"/>
    <cellStyle name="Currency" xfId="74"/>
    <cellStyle name="Currency [0]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966"/>
      <rgbColor rgb="003366FF"/>
      <rgbColor rgb="0033CCCC"/>
      <rgbColor rgb="0081D41A"/>
      <rgbColor rgb="00FFCC00"/>
      <rgbColor rgb="00FF9900"/>
      <rgbColor rgb="00FF6600"/>
      <rgbColor rgb="005983B0"/>
      <rgbColor rgb="0092D050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5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40.7109375" style="0" customWidth="1"/>
    <col min="4" max="4" width="10.7109375" style="0" customWidth="1"/>
    <col min="5" max="7" width="11.00390625" style="0" hidden="1" customWidth="1"/>
    <col min="8" max="8" width="9.140625" style="0" hidden="1" customWidth="1"/>
    <col min="9" max="9" width="13.7109375" style="0" customWidth="1"/>
    <col min="10" max="10" width="20.7109375" style="0" customWidth="1"/>
    <col min="11" max="11" width="13.57421875" style="0" customWidth="1"/>
    <col min="12" max="12" width="11.7109375" style="0" customWidth="1"/>
    <col min="13" max="13" width="18.7109375" style="0" customWidth="1"/>
    <col min="14" max="14" width="12.140625" style="0" customWidth="1"/>
    <col min="15" max="15" width="13.28125" style="0" customWidth="1"/>
    <col min="16" max="16" width="18.7109375" style="0" customWidth="1"/>
    <col min="26" max="26" width="9.57421875" style="0" bestFit="1" customWidth="1"/>
  </cols>
  <sheetData>
    <row r="2" ht="12.75">
      <c r="B2" t="s">
        <v>104</v>
      </c>
    </row>
    <row r="4" spans="2:10" ht="65.25" customHeight="1">
      <c r="B4" s="120" t="s">
        <v>82</v>
      </c>
      <c r="C4" s="120"/>
      <c r="J4" s="85"/>
    </row>
    <row r="6" spans="1:35" s="8" customFormat="1" ht="78" customHeight="1">
      <c r="A6" s="81" t="s">
        <v>0</v>
      </c>
      <c r="B6" s="81" t="s">
        <v>1</v>
      </c>
      <c r="C6" s="82" t="s">
        <v>2</v>
      </c>
      <c r="D6" s="81" t="s">
        <v>3</v>
      </c>
      <c r="E6" s="81" t="s">
        <v>80</v>
      </c>
      <c r="F6" s="81" t="s">
        <v>4</v>
      </c>
      <c r="G6" s="81" t="s">
        <v>5</v>
      </c>
      <c r="H6" s="81" t="s">
        <v>81</v>
      </c>
      <c r="I6" s="81" t="s">
        <v>6</v>
      </c>
      <c r="J6" s="81" t="s">
        <v>7</v>
      </c>
      <c r="K6" s="81" t="s">
        <v>8</v>
      </c>
      <c r="L6" s="81" t="s">
        <v>9</v>
      </c>
      <c r="M6" s="81" t="s">
        <v>10</v>
      </c>
      <c r="N6" s="81" t="s">
        <v>11</v>
      </c>
      <c r="O6" s="81" t="s">
        <v>12</v>
      </c>
      <c r="P6" s="83" t="s">
        <v>13</v>
      </c>
      <c r="Q6" s="84" t="s">
        <v>14</v>
      </c>
      <c r="R6" s="84" t="s">
        <v>15</v>
      </c>
      <c r="S6" s="84" t="s">
        <v>16</v>
      </c>
      <c r="T6" s="84" t="s">
        <v>17</v>
      </c>
      <c r="U6" s="84" t="s">
        <v>18</v>
      </c>
      <c r="V6" s="84" t="s">
        <v>19</v>
      </c>
      <c r="W6" s="84" t="s">
        <v>20</v>
      </c>
      <c r="X6" s="84" t="s">
        <v>21</v>
      </c>
      <c r="Y6" s="84" t="s">
        <v>22</v>
      </c>
      <c r="Z6" s="79" t="s">
        <v>23</v>
      </c>
      <c r="AA6"/>
      <c r="AB6"/>
      <c r="AC6"/>
      <c r="AD6"/>
      <c r="AE6"/>
      <c r="AF6"/>
      <c r="AG6"/>
      <c r="AH6"/>
      <c r="AI6"/>
    </row>
    <row r="7" spans="1:35" s="20" customFormat="1" ht="45">
      <c r="A7" s="9">
        <v>1</v>
      </c>
      <c r="B7" s="9" t="s">
        <v>24</v>
      </c>
      <c r="C7" s="10" t="str">
        <f aca="true" t="shared" si="0" ref="C7:C12">CONCATENATE(D7," ",E7," ",F7," ",G7," ",H7," ",I7," ",J7," ",K7," ",L7)</f>
        <v>Nowy Jaz Koźle 47-220 Kędzierzyn - Koźle ul. Wyspy 20 RZGW w Gliwicach, ZZ w Gliwicach PGW WP Zarząd Zlewni w Gliwicach, ul. Robotnicza 2, 44-100 Gliwice TAURON Sprzedaż Sp. z o.o. Kompleksowa</v>
      </c>
      <c r="D7" s="11" t="s">
        <v>25</v>
      </c>
      <c r="E7" s="11" t="s">
        <v>26</v>
      </c>
      <c r="F7" s="11" t="s">
        <v>27</v>
      </c>
      <c r="G7" s="11" t="s">
        <v>28</v>
      </c>
      <c r="H7" s="12" t="s">
        <v>29</v>
      </c>
      <c r="I7" s="13" t="s">
        <v>30</v>
      </c>
      <c r="J7" s="13" t="s">
        <v>31</v>
      </c>
      <c r="K7" s="14" t="s">
        <v>32</v>
      </c>
      <c r="L7" s="11" t="s">
        <v>33</v>
      </c>
      <c r="M7" s="14" t="s">
        <v>101</v>
      </c>
      <c r="N7" s="15">
        <v>44926</v>
      </c>
      <c r="O7" s="14" t="s">
        <v>34</v>
      </c>
      <c r="P7" s="86" t="s">
        <v>88</v>
      </c>
      <c r="Q7" s="16" t="s">
        <v>35</v>
      </c>
      <c r="R7" s="17">
        <v>60</v>
      </c>
      <c r="S7" s="14"/>
      <c r="T7" s="18">
        <v>150</v>
      </c>
      <c r="U7" s="19"/>
      <c r="V7" s="19"/>
      <c r="W7" s="19"/>
      <c r="X7" s="19"/>
      <c r="Y7" s="19"/>
      <c r="Z7" s="88">
        <v>150</v>
      </c>
      <c r="AA7"/>
      <c r="AB7"/>
      <c r="AC7"/>
      <c r="AD7"/>
      <c r="AE7"/>
      <c r="AF7"/>
      <c r="AG7"/>
      <c r="AH7"/>
      <c r="AI7"/>
    </row>
    <row r="8" spans="1:35" s="20" customFormat="1" ht="45">
      <c r="A8" s="9">
        <v>2</v>
      </c>
      <c r="B8" s="9" t="s">
        <v>24</v>
      </c>
      <c r="C8" s="10" t="str">
        <f t="shared" si="0"/>
        <v>ZW Włodzienin 48-140 Branice Włodzienin  RZGW w Gliwicach, ZZ w Gliwicach PGW WP Zarząd Zlewni w Gliwicach, ul. Robotnicza 2, 44-100 Gliwice TAURON Sprzedaż Sp. z o.o. Kompleksowa</v>
      </c>
      <c r="D8" s="11" t="s">
        <v>36</v>
      </c>
      <c r="E8" s="11" t="s">
        <v>37</v>
      </c>
      <c r="F8" s="21" t="s">
        <v>38</v>
      </c>
      <c r="G8" s="11" t="s">
        <v>39</v>
      </c>
      <c r="H8" s="13"/>
      <c r="I8" s="13" t="s">
        <v>30</v>
      </c>
      <c r="J8" s="22" t="s">
        <v>31</v>
      </c>
      <c r="K8" s="14" t="s">
        <v>32</v>
      </c>
      <c r="L8" s="11" t="s">
        <v>33</v>
      </c>
      <c r="M8" s="14" t="s">
        <v>101</v>
      </c>
      <c r="N8" s="15">
        <v>44926</v>
      </c>
      <c r="O8" s="14" t="s">
        <v>34</v>
      </c>
      <c r="P8" s="86" t="s">
        <v>89</v>
      </c>
      <c r="Q8" s="16" t="s">
        <v>40</v>
      </c>
      <c r="R8" s="14">
        <v>39.5</v>
      </c>
      <c r="S8" s="14"/>
      <c r="T8" s="18">
        <v>8</v>
      </c>
      <c r="U8" s="19"/>
      <c r="V8" s="19"/>
      <c r="W8" s="19"/>
      <c r="X8" s="19"/>
      <c r="Y8" s="19"/>
      <c r="Z8" s="88">
        <v>8</v>
      </c>
      <c r="AA8"/>
      <c r="AB8"/>
      <c r="AC8"/>
      <c r="AD8"/>
      <c r="AE8"/>
      <c r="AF8"/>
      <c r="AG8"/>
      <c r="AH8"/>
      <c r="AI8"/>
    </row>
    <row r="9" spans="1:35" s="34" customFormat="1" ht="45">
      <c r="A9" s="23">
        <v>4</v>
      </c>
      <c r="B9" s="23" t="s">
        <v>24</v>
      </c>
      <c r="C9" s="24" t="str">
        <f t="shared" si="0"/>
        <v>SW Krępna 47-330 Zdzieszowice Krępna  RZGW w Gliwicach, ZZ w Opolu, NW Krapkowice PGW WP Zarząd Zlewni w Opolu, ul. Odrowążów 2, 45-089 Opole TAURON Sprzedaż Sp. z o.o. Kompleksowa</v>
      </c>
      <c r="D9" s="25" t="s">
        <v>43</v>
      </c>
      <c r="E9" s="26" t="s">
        <v>44</v>
      </c>
      <c r="F9" s="25" t="s">
        <v>45</v>
      </c>
      <c r="G9" s="27" t="s">
        <v>46</v>
      </c>
      <c r="H9" s="28"/>
      <c r="I9" s="29" t="s">
        <v>41</v>
      </c>
      <c r="J9" s="29" t="s">
        <v>42</v>
      </c>
      <c r="K9" s="30" t="s">
        <v>32</v>
      </c>
      <c r="L9" s="27" t="s">
        <v>33</v>
      </c>
      <c r="M9" s="14" t="s">
        <v>101</v>
      </c>
      <c r="N9" s="15">
        <v>44926</v>
      </c>
      <c r="O9" s="30" t="s">
        <v>34</v>
      </c>
      <c r="P9" s="31" t="s">
        <v>90</v>
      </c>
      <c r="Q9" s="31" t="s">
        <v>35</v>
      </c>
      <c r="R9" s="32">
        <v>75</v>
      </c>
      <c r="S9" s="30"/>
      <c r="T9" s="88">
        <v>240</v>
      </c>
      <c r="U9" s="33"/>
      <c r="V9" s="33"/>
      <c r="W9" s="33"/>
      <c r="X9" s="33"/>
      <c r="Y9" s="33"/>
      <c r="Z9" s="88">
        <v>240</v>
      </c>
      <c r="AA9"/>
      <c r="AB9"/>
      <c r="AC9"/>
      <c r="AD9"/>
      <c r="AE9"/>
      <c r="AF9"/>
      <c r="AG9"/>
      <c r="AH9"/>
      <c r="AI9"/>
    </row>
    <row r="10" spans="1:35" s="34" customFormat="1" ht="45">
      <c r="A10" s="23">
        <v>5</v>
      </c>
      <c r="B10" s="23" t="s">
        <v>24</v>
      </c>
      <c r="C10" s="24" t="str">
        <f t="shared" si="0"/>
        <v>Jaz klapowy na kanale ulgi 45-715 Opole ul. Odrodzenia  RZGW w Gliwicach, ZZ w Opolu, NW Opole PGW WP Zarząd Zlewni w Opolu, ul. Odrowążów 2, 45-089 Opole TAURON Sprzedaż Sp. z o.o. Kompleksowa</v>
      </c>
      <c r="D10" s="25" t="s">
        <v>47</v>
      </c>
      <c r="E10" s="27" t="s">
        <v>48</v>
      </c>
      <c r="F10" s="25" t="s">
        <v>49</v>
      </c>
      <c r="G10" s="27" t="s">
        <v>50</v>
      </c>
      <c r="H10" s="29"/>
      <c r="I10" s="29" t="s">
        <v>51</v>
      </c>
      <c r="J10" s="29" t="s">
        <v>42</v>
      </c>
      <c r="K10" s="30" t="s">
        <v>32</v>
      </c>
      <c r="L10" s="27" t="s">
        <v>33</v>
      </c>
      <c r="M10" s="14" t="s">
        <v>101</v>
      </c>
      <c r="N10" s="15">
        <v>44926</v>
      </c>
      <c r="O10" s="30" t="s">
        <v>34</v>
      </c>
      <c r="P10" s="31" t="s">
        <v>91</v>
      </c>
      <c r="Q10" s="31" t="s">
        <v>35</v>
      </c>
      <c r="R10" s="30">
        <v>40</v>
      </c>
      <c r="S10" s="30"/>
      <c r="T10" s="88">
        <v>110</v>
      </c>
      <c r="U10" s="33"/>
      <c r="V10" s="33"/>
      <c r="W10" s="33"/>
      <c r="X10" s="33"/>
      <c r="Y10" s="33"/>
      <c r="Z10" s="88">
        <v>110</v>
      </c>
      <c r="AA10"/>
      <c r="AB10"/>
      <c r="AC10"/>
      <c r="AD10"/>
      <c r="AE10"/>
      <c r="AF10"/>
      <c r="AG10"/>
      <c r="AH10"/>
      <c r="AI10"/>
    </row>
    <row r="11" spans="1:35" s="34" customFormat="1" ht="45">
      <c r="A11" s="58">
        <v>6</v>
      </c>
      <c r="B11" s="58" t="s">
        <v>24</v>
      </c>
      <c r="C11" s="59" t="str">
        <f t="shared" si="0"/>
        <v>SW Chróścice śluza 46-080 Chróścice Narok  RZGW w Gliwicach, ZZ w Opolu, NW Opole PGW WP Zarząd Zlewni w Opolu, ul. Odrowążów 2, 45-089 Opole TAURON Sprzedaż Sp. z o.o. Kompleksowa</v>
      </c>
      <c r="D11" s="66" t="s">
        <v>52</v>
      </c>
      <c r="E11" s="60" t="s">
        <v>53</v>
      </c>
      <c r="F11" s="66" t="s">
        <v>54</v>
      </c>
      <c r="G11" s="60" t="s">
        <v>55</v>
      </c>
      <c r="H11" s="61"/>
      <c r="I11" s="61" t="s">
        <v>51</v>
      </c>
      <c r="J11" s="61" t="s">
        <v>42</v>
      </c>
      <c r="K11" s="62" t="s">
        <v>32</v>
      </c>
      <c r="L11" s="60" t="s">
        <v>33</v>
      </c>
      <c r="M11" s="14" t="s">
        <v>101</v>
      </c>
      <c r="N11" s="15">
        <v>44926</v>
      </c>
      <c r="O11" s="62" t="s">
        <v>34</v>
      </c>
      <c r="P11" s="31" t="s">
        <v>92</v>
      </c>
      <c r="Q11" s="63" t="s">
        <v>35</v>
      </c>
      <c r="R11" s="62">
        <v>100</v>
      </c>
      <c r="S11" s="62"/>
      <c r="T11" s="89">
        <v>65</v>
      </c>
      <c r="U11" s="64"/>
      <c r="V11" s="64"/>
      <c r="W11" s="64"/>
      <c r="X11" s="64"/>
      <c r="Y11" s="64"/>
      <c r="Z11" s="89">
        <v>65</v>
      </c>
      <c r="AA11"/>
      <c r="AB11"/>
      <c r="AC11"/>
      <c r="AD11"/>
      <c r="AE11"/>
      <c r="AF11"/>
      <c r="AG11"/>
      <c r="AH11"/>
      <c r="AI11"/>
    </row>
    <row r="12" spans="1:35" s="34" customFormat="1" ht="45.75" thickBot="1">
      <c r="A12" s="67">
        <v>7</v>
      </c>
      <c r="B12" s="67" t="s">
        <v>24</v>
      </c>
      <c r="C12" s="68" t="str">
        <f t="shared" si="0"/>
        <v>Śluza i przepust wałowy na kanale ulgi 45-715 Opole ul. Krapkowicka  RZGW w Gliwicach, ZZ w Opolu, NW Opole PGW WP Zarząd Zlewni w Opolu, ul. Odrowążów 2, 45-089 Opole TAURON Sprzedaż Sp. z o.o. Kompleksowa</v>
      </c>
      <c r="D12" s="69" t="s">
        <v>56</v>
      </c>
      <c r="E12" s="69" t="s">
        <v>48</v>
      </c>
      <c r="F12" s="69" t="s">
        <v>49</v>
      </c>
      <c r="G12" s="69" t="s">
        <v>57</v>
      </c>
      <c r="H12" s="70"/>
      <c r="I12" s="70" t="s">
        <v>51</v>
      </c>
      <c r="J12" s="71" t="s">
        <v>42</v>
      </c>
      <c r="K12" s="72" t="s">
        <v>32</v>
      </c>
      <c r="L12" s="69" t="s">
        <v>33</v>
      </c>
      <c r="M12" s="14" t="s">
        <v>101</v>
      </c>
      <c r="N12" s="15">
        <v>44926</v>
      </c>
      <c r="O12" s="72" t="s">
        <v>34</v>
      </c>
      <c r="P12" s="87" t="s">
        <v>93</v>
      </c>
      <c r="Q12" s="73" t="s">
        <v>40</v>
      </c>
      <c r="R12" s="72">
        <v>15</v>
      </c>
      <c r="S12" s="72"/>
      <c r="T12" s="90">
        <v>3</v>
      </c>
      <c r="U12" s="74"/>
      <c r="V12" s="74"/>
      <c r="W12" s="74"/>
      <c r="X12" s="74"/>
      <c r="Y12" s="74"/>
      <c r="Z12" s="91">
        <f>T12</f>
        <v>3</v>
      </c>
      <c r="AA12"/>
      <c r="AB12"/>
      <c r="AC12"/>
      <c r="AD12"/>
      <c r="AE12"/>
      <c r="AF12"/>
      <c r="AG12"/>
      <c r="AH12"/>
      <c r="AI12"/>
    </row>
    <row r="13" spans="1:35" s="65" customFormat="1" ht="13.5" thickBo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 s="99"/>
      <c r="R13" s="104"/>
      <c r="S13" s="99"/>
      <c r="T13" s="99"/>
      <c r="U13" s="99"/>
      <c r="V13" s="99"/>
      <c r="W13" s="99"/>
      <c r="X13" s="99"/>
      <c r="Y13" s="99"/>
      <c r="Z13" s="95">
        <f>SUM(Z7:Z12)</f>
        <v>576</v>
      </c>
      <c r="AA13"/>
      <c r="AB13"/>
      <c r="AC13"/>
      <c r="AD13"/>
      <c r="AE13"/>
      <c r="AF13"/>
      <c r="AG13"/>
      <c r="AH13"/>
      <c r="AI13"/>
    </row>
    <row r="14" spans="1:35" s="65" customFormat="1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 s="99"/>
      <c r="R14" s="104"/>
      <c r="S14" s="99"/>
      <c r="T14" s="99"/>
      <c r="U14" s="99"/>
      <c r="V14" s="99"/>
      <c r="W14" s="99"/>
      <c r="X14" s="99"/>
      <c r="Y14" s="106"/>
      <c r="Z14" s="107"/>
      <c r="AA14" s="108"/>
      <c r="AB14"/>
      <c r="AC14"/>
      <c r="AD14"/>
      <c r="AE14"/>
      <c r="AF14"/>
      <c r="AG14"/>
      <c r="AH14"/>
      <c r="AI14"/>
    </row>
    <row r="15" spans="1:35" s="65" customFormat="1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117"/>
      <c r="R15" s="102"/>
      <c r="S15" s="99"/>
      <c r="T15" s="99"/>
      <c r="U15" s="99"/>
      <c r="V15" s="99"/>
      <c r="W15" s="99"/>
      <c r="X15" s="99"/>
      <c r="Y15" s="101"/>
      <c r="Z15" s="105"/>
      <c r="AA15"/>
      <c r="AB15"/>
      <c r="AC15"/>
      <c r="AD15"/>
      <c r="AE15"/>
      <c r="AF15"/>
      <c r="AG15"/>
      <c r="AH15"/>
      <c r="AI15"/>
    </row>
    <row r="16" spans="1:35" s="65" customFormat="1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117"/>
      <c r="R16" s="102"/>
      <c r="S16" s="99"/>
      <c r="T16" s="99"/>
      <c r="U16" s="99"/>
      <c r="V16" s="99"/>
      <c r="W16" s="99"/>
      <c r="X16" s="99"/>
      <c r="Y16" s="101"/>
      <c r="Z16" s="105"/>
      <c r="AA16"/>
      <c r="AB16"/>
      <c r="AC16"/>
      <c r="AD16"/>
      <c r="AE16"/>
      <c r="AF16"/>
      <c r="AG16"/>
      <c r="AH16"/>
      <c r="AI16"/>
    </row>
    <row r="17" spans="17:26" ht="12.75">
      <c r="Q17" s="117"/>
      <c r="R17" s="102"/>
      <c r="S17" s="99"/>
      <c r="T17" s="99"/>
      <c r="U17" s="99"/>
      <c r="V17" s="99"/>
      <c r="W17" s="99"/>
      <c r="X17" s="99"/>
      <c r="Y17" s="101"/>
      <c r="Z17" s="105"/>
    </row>
    <row r="18" spans="17:26" ht="12.75">
      <c r="Q18" s="103"/>
      <c r="R18" s="99"/>
      <c r="S18" s="99"/>
      <c r="T18" s="99"/>
      <c r="U18" s="99"/>
      <c r="V18" s="99"/>
      <c r="W18" s="99"/>
      <c r="X18" s="99"/>
      <c r="Y18" s="99"/>
      <c r="Z18" s="99"/>
    </row>
    <row r="19" spans="17:26" ht="12.75"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7:26" ht="12.75"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7:26" ht="12.75"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7:26" ht="12.75"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7:26" ht="12.75"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7:26" ht="12.75"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7:26" ht="12.75">
      <c r="Q25" s="99"/>
      <c r="R25" s="99"/>
      <c r="S25" s="99"/>
      <c r="T25" s="99"/>
      <c r="U25" s="99"/>
      <c r="V25" s="99"/>
      <c r="W25" s="99"/>
      <c r="X25" s="99"/>
      <c r="Y25" s="99"/>
      <c r="Z25" s="99"/>
    </row>
  </sheetData>
  <sheetProtection/>
  <mergeCells count="1">
    <mergeCell ref="B4:C4"/>
  </mergeCell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8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40.7109375" style="0" customWidth="1"/>
    <col min="4" max="4" width="9.140625" style="0" customWidth="1"/>
    <col min="5" max="5" width="9.421875" style="0" hidden="1" customWidth="1"/>
    <col min="6" max="6" width="9.140625" style="0" hidden="1" customWidth="1"/>
    <col min="7" max="7" width="9.28125" style="0" hidden="1" customWidth="1"/>
    <col min="8" max="8" width="9.140625" style="0" hidden="1" customWidth="1"/>
    <col min="9" max="9" width="13.7109375" style="0" customWidth="1"/>
    <col min="10" max="10" width="20.7109375" style="0" customWidth="1"/>
    <col min="11" max="11" width="13.57421875" style="0" customWidth="1"/>
    <col min="12" max="12" width="11.7109375" style="0" customWidth="1"/>
    <col min="13" max="13" width="18.7109375" style="0" customWidth="1"/>
    <col min="14" max="14" width="10.8515625" style="0" customWidth="1"/>
    <col min="15" max="15" width="13.28125" style="0" customWidth="1"/>
    <col min="16" max="16" width="18.7109375" style="0" customWidth="1"/>
    <col min="19" max="19" width="9.140625" style="0" hidden="1" customWidth="1"/>
  </cols>
  <sheetData>
    <row r="2" ht="12.75">
      <c r="B2" t="s">
        <v>105</v>
      </c>
    </row>
    <row r="4" spans="2:10" ht="69" customHeight="1">
      <c r="B4" s="121" t="s">
        <v>83</v>
      </c>
      <c r="C4" s="122"/>
      <c r="J4" s="85"/>
    </row>
    <row r="6" spans="1:33" s="8" customFormat="1" ht="106.5" customHeight="1">
      <c r="A6" s="75" t="s">
        <v>0</v>
      </c>
      <c r="B6" s="75" t="s">
        <v>1</v>
      </c>
      <c r="C6" s="76" t="s">
        <v>2</v>
      </c>
      <c r="D6" s="75" t="s">
        <v>3</v>
      </c>
      <c r="E6" s="75" t="s">
        <v>80</v>
      </c>
      <c r="F6" s="75" t="s">
        <v>4</v>
      </c>
      <c r="G6" s="75" t="s">
        <v>5</v>
      </c>
      <c r="H6" s="75" t="s">
        <v>81</v>
      </c>
      <c r="I6" s="75" t="s">
        <v>6</v>
      </c>
      <c r="J6" s="75" t="s">
        <v>7</v>
      </c>
      <c r="K6" s="75" t="s">
        <v>8</v>
      </c>
      <c r="L6" s="75" t="s">
        <v>9</v>
      </c>
      <c r="M6" s="75" t="s">
        <v>10</v>
      </c>
      <c r="N6" s="75" t="s">
        <v>11</v>
      </c>
      <c r="O6" s="75" t="s">
        <v>12</v>
      </c>
      <c r="P6" s="77" t="s">
        <v>13</v>
      </c>
      <c r="Q6" s="78" t="s">
        <v>14</v>
      </c>
      <c r="R6" s="78" t="s">
        <v>15</v>
      </c>
      <c r="S6" s="78" t="s">
        <v>16</v>
      </c>
      <c r="T6" s="78" t="s">
        <v>17</v>
      </c>
      <c r="U6" s="78" t="s">
        <v>18</v>
      </c>
      <c r="V6" s="78" t="s">
        <v>19</v>
      </c>
      <c r="W6" s="78" t="s">
        <v>20</v>
      </c>
      <c r="X6" s="78" t="s">
        <v>21</v>
      </c>
      <c r="Y6" s="78" t="s">
        <v>22</v>
      </c>
      <c r="Z6" s="79" t="s">
        <v>23</v>
      </c>
      <c r="AA6"/>
      <c r="AB6"/>
      <c r="AC6"/>
      <c r="AD6"/>
      <c r="AE6"/>
      <c r="AF6"/>
      <c r="AG6"/>
    </row>
    <row r="7" spans="1:33" s="20" customFormat="1" ht="57" thickBot="1">
      <c r="A7" s="9">
        <v>8</v>
      </c>
      <c r="B7" s="9" t="s">
        <v>24</v>
      </c>
      <c r="C7" s="10" t="str">
        <f>CONCATENATE(D7," ",E7," ",F7," ",G7," ",H7," ",I7," ",J7," ",K7," ",L7)</f>
        <v>ZW Kuźnica Warężyńska 41-300 Dąbrowa Górnicza ul. Marianki  14a RZGW w Gliwicach, ZZ w Katowicach PGW WP Zarząd Zlewni w Katowicach, Plac Grunwaldzki 8-10, 40-127 Katowice TAURON Sprzedaż Sp. z o.o. Kompleksowa</v>
      </c>
      <c r="D7" s="21" t="s">
        <v>58</v>
      </c>
      <c r="E7" s="21" t="s">
        <v>59</v>
      </c>
      <c r="F7" s="21" t="s">
        <v>60</v>
      </c>
      <c r="G7" s="21" t="s">
        <v>61</v>
      </c>
      <c r="H7" s="22" t="s">
        <v>62</v>
      </c>
      <c r="I7" s="22" t="s">
        <v>63</v>
      </c>
      <c r="J7" s="13" t="s">
        <v>64</v>
      </c>
      <c r="K7" s="35" t="s">
        <v>32</v>
      </c>
      <c r="L7" s="11" t="s">
        <v>33</v>
      </c>
      <c r="M7" s="14" t="s">
        <v>102</v>
      </c>
      <c r="N7" s="15">
        <v>44926</v>
      </c>
      <c r="O7" s="14" t="s">
        <v>34</v>
      </c>
      <c r="P7" s="86" t="s">
        <v>94</v>
      </c>
      <c r="Q7" s="16" t="s">
        <v>35</v>
      </c>
      <c r="R7" s="14">
        <v>80</v>
      </c>
      <c r="S7" s="14"/>
      <c r="T7" s="18">
        <v>65</v>
      </c>
      <c r="U7" s="36"/>
      <c r="V7" s="36"/>
      <c r="W7" s="36"/>
      <c r="X7" s="36"/>
      <c r="Y7" s="36"/>
      <c r="Z7" s="47">
        <v>65</v>
      </c>
      <c r="AA7"/>
      <c r="AB7"/>
      <c r="AC7"/>
      <c r="AD7"/>
      <c r="AE7"/>
      <c r="AF7"/>
      <c r="AG7"/>
    </row>
    <row r="8" ht="13.5" thickBot="1">
      <c r="Z8" s="119">
        <v>65</v>
      </c>
    </row>
  </sheetData>
  <sheetProtection/>
  <mergeCells count="1">
    <mergeCell ref="B4:C4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29"/>
  <sheetViews>
    <sheetView zoomScalePageLayoutView="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16" sqref="K16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40.7109375" style="0" customWidth="1"/>
    <col min="4" max="4" width="12.57421875" style="0" customWidth="1"/>
    <col min="5" max="5" width="16.57421875" style="0" hidden="1" customWidth="1"/>
    <col min="6" max="6" width="14.57421875" style="0" hidden="1" customWidth="1"/>
    <col min="7" max="7" width="14.28125" style="0" hidden="1" customWidth="1"/>
    <col min="8" max="8" width="15.8515625" style="0" hidden="1" customWidth="1"/>
    <col min="9" max="9" width="13.7109375" style="0" customWidth="1"/>
    <col min="10" max="10" width="20.7109375" style="0" customWidth="1"/>
    <col min="11" max="11" width="13.57421875" style="0" customWidth="1"/>
    <col min="12" max="12" width="11.7109375" style="0" customWidth="1"/>
    <col min="13" max="13" width="18.7109375" style="0" customWidth="1"/>
    <col min="14" max="14" width="15.421875" style="0" customWidth="1"/>
    <col min="15" max="15" width="13.28125" style="0" customWidth="1"/>
    <col min="16" max="16" width="18.7109375" style="0" customWidth="1"/>
    <col min="19" max="19" width="10.421875" style="0" customWidth="1"/>
    <col min="20" max="20" width="11.140625" style="0" customWidth="1"/>
    <col min="21" max="22" width="11.00390625" style="0" customWidth="1"/>
    <col min="25" max="25" width="10.7109375" style="0" customWidth="1"/>
  </cols>
  <sheetData>
    <row r="2" ht="12.75">
      <c r="B2" t="s">
        <v>106</v>
      </c>
    </row>
    <row r="4" spans="2:10" ht="65.25" customHeight="1">
      <c r="B4" s="121" t="s">
        <v>84</v>
      </c>
      <c r="C4" s="122"/>
      <c r="J4" s="85"/>
    </row>
    <row r="6" spans="1:40" s="8" customFormat="1" ht="99" customHeight="1">
      <c r="A6" s="75" t="s">
        <v>0</v>
      </c>
      <c r="B6" s="75" t="s">
        <v>1</v>
      </c>
      <c r="C6" s="76" t="s">
        <v>2</v>
      </c>
      <c r="D6" s="75" t="s">
        <v>3</v>
      </c>
      <c r="E6" s="75" t="s">
        <v>80</v>
      </c>
      <c r="F6" s="75" t="s">
        <v>4</v>
      </c>
      <c r="G6" s="75" t="s">
        <v>5</v>
      </c>
      <c r="H6" s="75" t="s">
        <v>81</v>
      </c>
      <c r="I6" s="75" t="s">
        <v>6</v>
      </c>
      <c r="J6" s="75" t="s">
        <v>7</v>
      </c>
      <c r="K6" s="75" t="s">
        <v>8</v>
      </c>
      <c r="L6" s="75" t="s">
        <v>9</v>
      </c>
      <c r="M6" s="75" t="s">
        <v>10</v>
      </c>
      <c r="N6" s="75" t="s">
        <v>11</v>
      </c>
      <c r="O6" s="75" t="s">
        <v>12</v>
      </c>
      <c r="P6" s="77" t="s">
        <v>13</v>
      </c>
      <c r="Q6" s="78" t="s">
        <v>14</v>
      </c>
      <c r="R6" s="78" t="s">
        <v>15</v>
      </c>
      <c r="S6" s="78" t="s">
        <v>16</v>
      </c>
      <c r="T6" s="78" t="s">
        <v>17</v>
      </c>
      <c r="U6" s="78" t="s">
        <v>18</v>
      </c>
      <c r="V6" s="78" t="s">
        <v>19</v>
      </c>
      <c r="W6" s="78" t="s">
        <v>20</v>
      </c>
      <c r="X6" s="78" t="s">
        <v>21</v>
      </c>
      <c r="Y6" s="78" t="s">
        <v>22</v>
      </c>
      <c r="Z6" s="79" t="s">
        <v>23</v>
      </c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s="20" customFormat="1" ht="45">
      <c r="A7" s="9">
        <v>9</v>
      </c>
      <c r="B7" s="9" t="s">
        <v>24</v>
      </c>
      <c r="C7" s="96" t="str">
        <f>CONCATENATE(D7," ",E7," ",F7," ",G7," ",H7," ",I7," ",J7," ",K7," ",L7)</f>
        <v>Stacja pomp Roszków 44-362 Bluszczów   RZGW w Gliwicach, ZZ w Gliwicach PGW WP Zarząd Zlewni w Gliwicach, ul. Robotnicza 2, 44-100 Gliwice TAURON Sprzedaż GZE Sp. z o.o. Kompleksowa</v>
      </c>
      <c r="D7" s="11" t="s">
        <v>65</v>
      </c>
      <c r="E7" s="11" t="s">
        <v>66</v>
      </c>
      <c r="F7" s="11" t="s">
        <v>67</v>
      </c>
      <c r="G7" s="11"/>
      <c r="H7" s="13"/>
      <c r="I7" s="13" t="s">
        <v>30</v>
      </c>
      <c r="J7" s="22" t="s">
        <v>31</v>
      </c>
      <c r="K7" s="14" t="s">
        <v>68</v>
      </c>
      <c r="L7" s="11" t="s">
        <v>33</v>
      </c>
      <c r="M7" s="14" t="s">
        <v>103</v>
      </c>
      <c r="N7" s="15">
        <v>44926</v>
      </c>
      <c r="O7" s="14" t="s">
        <v>34</v>
      </c>
      <c r="P7" s="86" t="s">
        <v>97</v>
      </c>
      <c r="Q7" s="16" t="s">
        <v>40</v>
      </c>
      <c r="R7" s="14" t="s">
        <v>76</v>
      </c>
      <c r="S7" s="14"/>
      <c r="T7" s="18">
        <v>4</v>
      </c>
      <c r="U7" s="19"/>
      <c r="V7" s="19"/>
      <c r="W7" s="19"/>
      <c r="X7" s="19"/>
      <c r="Y7" s="19"/>
      <c r="Z7" s="18">
        <v>4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s="20" customFormat="1" ht="45">
      <c r="A8" s="9">
        <v>10</v>
      </c>
      <c r="B8" s="9" t="s">
        <v>24</v>
      </c>
      <c r="C8" s="10" t="str">
        <f>CONCATENATE(D8," ",E8," ",F8," ",G8," ",H8," ",I8," ",J8," ",K8," ",L8)</f>
        <v>ZW Łąka stacja cofka 43-243 Wisła  Wielka ul. Hodowców  RZGW w Gliwicach, ZZ w Katowicach PGW WP Zarząd Zlewni w Katowicach, Plac Grunwaldzki 8 - 10, 40-127 Katowice TAURON Sprzedaż GZE Sp. z o.o. Kompleksowa</v>
      </c>
      <c r="D8" s="21" t="s">
        <v>69</v>
      </c>
      <c r="E8" s="21" t="s">
        <v>70</v>
      </c>
      <c r="F8" s="21" t="s">
        <v>71</v>
      </c>
      <c r="G8" s="21" t="s">
        <v>72</v>
      </c>
      <c r="H8" s="22"/>
      <c r="I8" s="22" t="s">
        <v>63</v>
      </c>
      <c r="J8" s="13" t="s">
        <v>73</v>
      </c>
      <c r="K8" s="14" t="s">
        <v>68</v>
      </c>
      <c r="L8" s="11" t="s">
        <v>33</v>
      </c>
      <c r="M8" s="14" t="s">
        <v>103</v>
      </c>
      <c r="N8" s="15">
        <v>44926</v>
      </c>
      <c r="O8" s="14" t="s">
        <v>34</v>
      </c>
      <c r="P8" s="86" t="s">
        <v>95</v>
      </c>
      <c r="Q8" s="9" t="s">
        <v>74</v>
      </c>
      <c r="R8" s="9">
        <v>200</v>
      </c>
      <c r="S8" s="9"/>
      <c r="T8" s="37"/>
      <c r="U8" s="38"/>
      <c r="V8" s="38"/>
      <c r="W8" s="19">
        <v>20</v>
      </c>
      <c r="X8" s="19">
        <v>15</v>
      </c>
      <c r="Y8" s="19">
        <v>150</v>
      </c>
      <c r="Z8" s="47">
        <v>185</v>
      </c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s="20" customFormat="1" ht="45">
      <c r="A9" s="5">
        <v>11</v>
      </c>
      <c r="B9" s="5" t="s">
        <v>24</v>
      </c>
      <c r="C9" s="39" t="str">
        <f>CONCATENATE(D9," ",E9," ",F9," ",G9," ",H9," ",I9," ",J9," ",K9," ",L9)</f>
        <v>ZW Łąka stacja trafo 43-243 Wisła  Wielka ul. Hodowców  RZGW w Gliwicach, ZZ w Katowicach PGW WP Zarząd Zlewni w Katowicach, Plac Grunwaldzki 8 - 10, 40-127 Katowice TAURON Sprzedaż GZE Sp. z o.o. Kompleksowa</v>
      </c>
      <c r="D9" s="40" t="s">
        <v>75</v>
      </c>
      <c r="E9" s="40" t="s">
        <v>70</v>
      </c>
      <c r="F9" s="40" t="s">
        <v>71</v>
      </c>
      <c r="G9" s="40" t="s">
        <v>72</v>
      </c>
      <c r="H9" s="41"/>
      <c r="I9" s="41" t="s">
        <v>63</v>
      </c>
      <c r="J9" s="42" t="s">
        <v>73</v>
      </c>
      <c r="K9" s="4" t="s">
        <v>68</v>
      </c>
      <c r="L9" s="43" t="s">
        <v>33</v>
      </c>
      <c r="M9" s="14" t="s">
        <v>103</v>
      </c>
      <c r="N9" s="15">
        <v>44926</v>
      </c>
      <c r="O9" s="4" t="s">
        <v>34</v>
      </c>
      <c r="P9" s="86" t="s">
        <v>96</v>
      </c>
      <c r="Q9" s="5" t="s">
        <v>74</v>
      </c>
      <c r="R9" s="5">
        <v>200</v>
      </c>
      <c r="S9" s="5"/>
      <c r="T9" s="44"/>
      <c r="U9" s="45"/>
      <c r="V9" s="45"/>
      <c r="W9" s="46">
        <v>10</v>
      </c>
      <c r="X9" s="46">
        <v>10</v>
      </c>
      <c r="Y9" s="56">
        <v>100</v>
      </c>
      <c r="Z9" s="57">
        <v>120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20" customFormat="1" ht="45">
      <c r="A10" s="48">
        <v>12</v>
      </c>
      <c r="B10" s="1" t="s">
        <v>24</v>
      </c>
      <c r="C10" s="97" t="s">
        <v>77</v>
      </c>
      <c r="D10" s="98" t="s">
        <v>87</v>
      </c>
      <c r="E10" s="49"/>
      <c r="F10" s="49"/>
      <c r="G10" s="49"/>
      <c r="H10" s="49"/>
      <c r="I10" s="2" t="s">
        <v>30</v>
      </c>
      <c r="J10" s="3" t="s">
        <v>31</v>
      </c>
      <c r="K10" s="4" t="s">
        <v>68</v>
      </c>
      <c r="L10" s="11" t="s">
        <v>33</v>
      </c>
      <c r="M10" s="14" t="s">
        <v>103</v>
      </c>
      <c r="N10" s="15">
        <v>44926</v>
      </c>
      <c r="O10" s="4" t="s">
        <v>34</v>
      </c>
      <c r="P10" s="94" t="s">
        <v>98</v>
      </c>
      <c r="Q10" s="5" t="s">
        <v>74</v>
      </c>
      <c r="R10" s="48">
        <v>160</v>
      </c>
      <c r="S10" s="50"/>
      <c r="T10" s="51"/>
      <c r="U10" s="50"/>
      <c r="V10" s="50"/>
      <c r="W10" s="92">
        <v>50</v>
      </c>
      <c r="X10" s="92">
        <v>50</v>
      </c>
      <c r="Y10" s="93">
        <v>300</v>
      </c>
      <c r="Z10" s="52">
        <v>400</v>
      </c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20" customFormat="1" ht="45">
      <c r="A11" s="48">
        <v>13</v>
      </c>
      <c r="B11" s="1" t="s">
        <v>24</v>
      </c>
      <c r="C11" s="97" t="s">
        <v>78</v>
      </c>
      <c r="D11" s="98" t="s">
        <v>85</v>
      </c>
      <c r="E11" s="49"/>
      <c r="F11" s="49"/>
      <c r="G11" s="49"/>
      <c r="H11" s="49"/>
      <c r="I11" s="2" t="s">
        <v>30</v>
      </c>
      <c r="J11" s="7" t="s">
        <v>31</v>
      </c>
      <c r="K11" s="4" t="s">
        <v>68</v>
      </c>
      <c r="L11" s="11" t="s">
        <v>33</v>
      </c>
      <c r="M11" s="14" t="s">
        <v>103</v>
      </c>
      <c r="N11" s="15">
        <v>44926</v>
      </c>
      <c r="O11" s="4" t="s">
        <v>34</v>
      </c>
      <c r="P11" s="94" t="s">
        <v>99</v>
      </c>
      <c r="Q11" s="5" t="s">
        <v>74</v>
      </c>
      <c r="R11" s="53">
        <v>275</v>
      </c>
      <c r="S11" s="50"/>
      <c r="T11" s="54"/>
      <c r="U11" s="50"/>
      <c r="V11" s="50"/>
      <c r="W11" s="92">
        <v>30</v>
      </c>
      <c r="X11" s="92">
        <v>30</v>
      </c>
      <c r="Y11" s="93">
        <v>140</v>
      </c>
      <c r="Z11" s="55">
        <v>200</v>
      </c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20" customFormat="1" ht="52.5" customHeight="1" thickBot="1">
      <c r="A12" s="48">
        <v>14</v>
      </c>
      <c r="B12" s="1" t="s">
        <v>24</v>
      </c>
      <c r="C12" s="97" t="s">
        <v>79</v>
      </c>
      <c r="D12" s="98" t="s">
        <v>86</v>
      </c>
      <c r="E12" s="49"/>
      <c r="F12" s="49"/>
      <c r="G12" s="49"/>
      <c r="H12" s="49"/>
      <c r="I12" s="2" t="s">
        <v>30</v>
      </c>
      <c r="J12" s="3" t="s">
        <v>31</v>
      </c>
      <c r="K12" s="6" t="s">
        <v>68</v>
      </c>
      <c r="L12" s="11" t="s">
        <v>33</v>
      </c>
      <c r="M12" s="14" t="s">
        <v>103</v>
      </c>
      <c r="N12" s="15">
        <v>44926</v>
      </c>
      <c r="O12" s="6" t="s">
        <v>34</v>
      </c>
      <c r="P12" s="94" t="s">
        <v>100</v>
      </c>
      <c r="Q12" s="1" t="s">
        <v>74</v>
      </c>
      <c r="R12" s="48">
        <v>630</v>
      </c>
      <c r="S12" s="50"/>
      <c r="T12" s="54"/>
      <c r="U12" s="50"/>
      <c r="V12" s="50"/>
      <c r="W12" s="92">
        <v>30</v>
      </c>
      <c r="X12" s="92">
        <v>30</v>
      </c>
      <c r="Y12" s="92">
        <v>140</v>
      </c>
      <c r="Z12" s="80">
        <v>200</v>
      </c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6:27" ht="13.5" thickBot="1">
      <c r="P13" s="100"/>
      <c r="Q13" s="109"/>
      <c r="R13" s="101"/>
      <c r="S13" s="100"/>
      <c r="T13" s="100"/>
      <c r="U13" s="100"/>
      <c r="V13" s="100"/>
      <c r="W13" s="110"/>
      <c r="X13" s="110"/>
      <c r="Y13" s="110"/>
      <c r="Z13" s="118">
        <f>SUM(Z7:Z12)</f>
        <v>1109</v>
      </c>
      <c r="AA13" s="100"/>
    </row>
    <row r="14" spans="16:27" ht="12.75">
      <c r="P14" s="100"/>
      <c r="Q14" s="111"/>
      <c r="R14" s="112"/>
      <c r="S14" s="100"/>
      <c r="T14" s="100"/>
      <c r="U14" s="100"/>
      <c r="V14" s="100"/>
      <c r="W14" s="100"/>
      <c r="X14" s="100"/>
      <c r="Y14" s="100"/>
      <c r="Z14" s="113"/>
      <c r="AA14" s="114"/>
    </row>
    <row r="15" spans="16:27" ht="12.75">
      <c r="P15" s="100"/>
      <c r="Q15" s="116"/>
      <c r="R15" s="101"/>
      <c r="S15" s="100"/>
      <c r="T15" s="115"/>
      <c r="U15" s="100"/>
      <c r="V15" s="100"/>
      <c r="W15" s="115"/>
      <c r="X15" s="115"/>
      <c r="Y15" s="115"/>
      <c r="Z15" s="115"/>
      <c r="AA15" s="100"/>
    </row>
    <row r="16" spans="16:27" ht="12.75">
      <c r="P16" s="100"/>
      <c r="Q16" s="116"/>
      <c r="R16" s="101"/>
      <c r="S16" s="100"/>
      <c r="T16" s="115"/>
      <c r="U16" s="100"/>
      <c r="V16" s="100"/>
      <c r="W16" s="115"/>
      <c r="X16" s="115"/>
      <c r="Y16" s="115"/>
      <c r="Z16" s="115"/>
      <c r="AA16" s="100"/>
    </row>
    <row r="17" spans="16:27" ht="12.75">
      <c r="P17" s="100"/>
      <c r="Q17" s="116"/>
      <c r="R17" s="101"/>
      <c r="S17" s="100"/>
      <c r="T17" s="115"/>
      <c r="U17" s="100"/>
      <c r="V17" s="100"/>
      <c r="W17" s="115"/>
      <c r="X17" s="115"/>
      <c r="Y17" s="115"/>
      <c r="Z17" s="115"/>
      <c r="AA17" s="100"/>
    </row>
    <row r="18" spans="16:27" ht="12.75">
      <c r="P18" s="100"/>
      <c r="Q18" s="101"/>
      <c r="R18" s="101"/>
      <c r="S18" s="100"/>
      <c r="T18" s="115"/>
      <c r="U18" s="100"/>
      <c r="V18" s="100"/>
      <c r="W18" s="115"/>
      <c r="X18" s="115"/>
      <c r="Y18" s="115"/>
      <c r="Z18" s="115"/>
      <c r="AA18" s="100"/>
    </row>
    <row r="19" spans="16:27" ht="12.75">
      <c r="P19" s="100"/>
      <c r="Q19" s="101"/>
      <c r="R19" s="101"/>
      <c r="S19" s="100"/>
      <c r="T19" s="115"/>
      <c r="U19" s="100"/>
      <c r="V19" s="100"/>
      <c r="W19" s="115"/>
      <c r="X19" s="115"/>
      <c r="Y19" s="115"/>
      <c r="Z19" s="115"/>
      <c r="AA19" s="100"/>
    </row>
    <row r="20" spans="16:27" ht="12.75">
      <c r="P20" s="100"/>
      <c r="Q20" s="101"/>
      <c r="R20" s="100"/>
      <c r="S20" s="100"/>
      <c r="T20" s="100"/>
      <c r="U20" s="100"/>
      <c r="V20" s="100"/>
      <c r="W20" s="100"/>
      <c r="X20" s="100"/>
      <c r="Y20" s="100"/>
      <c r="Z20" s="100"/>
      <c r="AA20" s="100"/>
    </row>
    <row r="21" spans="16:27" ht="12.75">
      <c r="P21" s="100"/>
      <c r="Q21" s="101"/>
      <c r="R21" s="100"/>
      <c r="S21" s="100"/>
      <c r="T21" s="100"/>
      <c r="U21" s="100"/>
      <c r="V21" s="100"/>
      <c r="W21" s="100"/>
      <c r="X21" s="100"/>
      <c r="Y21" s="100"/>
      <c r="Z21" s="100"/>
      <c r="AA21" s="100"/>
    </row>
    <row r="22" spans="16:27" ht="12.75"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</row>
    <row r="23" spans="16:27" ht="12.75"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</row>
    <row r="24" spans="16:27" ht="12.75"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</row>
    <row r="25" spans="16:27" ht="12.75"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</row>
    <row r="26" spans="16:27" ht="12.75"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</row>
    <row r="27" spans="16:27" ht="12.75"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</row>
    <row r="28" spans="16:27" ht="12.75"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</row>
    <row r="29" spans="16:27" ht="12.75"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</row>
  </sheetData>
  <sheetProtection/>
  <mergeCells count="1">
    <mergeCell ref="B4:C4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Smołka</dc:creator>
  <cp:keywords/>
  <dc:description/>
  <cp:lastModifiedBy>Daniel Twardzik</cp:lastModifiedBy>
  <cp:lastPrinted>2022-09-12T11:19:29Z</cp:lastPrinted>
  <dcterms:created xsi:type="dcterms:W3CDTF">2020-06-03T11:21:37Z</dcterms:created>
  <dcterms:modified xsi:type="dcterms:W3CDTF">2022-09-29T07:44:34Z</dcterms:modified>
  <cp:category/>
  <cp:version/>
  <cp:contentType/>
  <cp:contentStatus/>
</cp:coreProperties>
</file>