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ystem\Pulpit\Przetargi 2022\Dzierżawa urządzeń drukujących\"/>
    </mc:Choice>
  </mc:AlternateContent>
  <xr:revisionPtr revIDLastSave="0" documentId="13_ncr:1_{1DE252E1-7D06-4ADF-B461-A19534DDD5F4}" xr6:coauthVersionLast="47" xr6:coauthVersionMax="47" xr10:uidLastSave="{00000000-0000-0000-0000-000000000000}"/>
  <bookViews>
    <workbookView xWindow="28680" yWindow="-120" windowWidth="29040" windowHeight="15840" xr2:uid="{5E00C3E0-9ACA-4A40-B9F5-CEDE2962F4FF}"/>
  </bookViews>
  <sheets>
    <sheet name="Wycena" sheetId="1" r:id="rId1"/>
    <sheet name="Wykaz urządzeń oraz oprogramow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E45" i="1"/>
  <c r="E46" i="1"/>
  <c r="H33" i="1"/>
  <c r="I33" i="1"/>
  <c r="H34" i="1"/>
  <c r="I34" i="1"/>
  <c r="F33" i="1"/>
  <c r="F34" i="1"/>
  <c r="F35" i="1"/>
  <c r="I32" i="1"/>
  <c r="H32" i="1"/>
  <c r="F32" i="1"/>
  <c r="H20" i="1"/>
  <c r="I20" i="1"/>
  <c r="H21" i="1"/>
  <c r="I21" i="1"/>
  <c r="H22" i="1"/>
  <c r="I22" i="1"/>
  <c r="H23" i="1"/>
  <c r="I23" i="1"/>
  <c r="I19" i="1"/>
  <c r="H19" i="1"/>
  <c r="F20" i="1"/>
  <c r="F21" i="1"/>
  <c r="F22" i="1"/>
  <c r="F23" i="1"/>
  <c r="F19" i="1"/>
  <c r="F7" i="1"/>
  <c r="H7" i="1" s="1"/>
  <c r="I7" i="1" s="1"/>
  <c r="I8" i="1"/>
  <c r="I9" i="1"/>
  <c r="I10" i="1"/>
  <c r="I11" i="1"/>
  <c r="H8" i="1"/>
  <c r="H9" i="1"/>
  <c r="H10" i="1"/>
  <c r="H11" i="1"/>
  <c r="F8" i="1"/>
  <c r="F9" i="1"/>
  <c r="F10" i="1"/>
  <c r="F11" i="1"/>
  <c r="H45" i="1" l="1"/>
  <c r="I45" i="1" s="1"/>
  <c r="H46" i="1"/>
  <c r="I46" i="1" s="1"/>
  <c r="H35" i="1"/>
  <c r="I35" i="1" s="1"/>
  <c r="F47" i="1"/>
  <c r="F36" i="1"/>
  <c r="F12" i="1"/>
  <c r="F24" i="1"/>
  <c r="H37" i="1" l="1"/>
  <c r="H48" i="1"/>
  <c r="I49" i="1"/>
  <c r="I38" i="1"/>
  <c r="H25" i="1"/>
  <c r="H13" i="1"/>
  <c r="I14" i="1"/>
  <c r="I26" i="1"/>
  <c r="E55" i="1" l="1"/>
  <c r="D55" i="1"/>
</calcChain>
</file>

<file path=xl/sharedStrings.xml><?xml version="1.0" encoding="utf-8"?>
<sst xmlns="http://schemas.openxmlformats.org/spreadsheetml/2006/main" count="95" uniqueCount="74">
  <si>
    <t>Tabela cenowa Nr 1 - Opłata za dzierżawę urządzeń</t>
  </si>
  <si>
    <t>L.p.</t>
  </si>
  <si>
    <t>Pozycja</t>
  </si>
  <si>
    <t>Wysokość opłaty netto za 1 miesiąc [PLN]</t>
  </si>
  <si>
    <t>Liczba urządzeń [szt.]</t>
  </si>
  <si>
    <t>Czas trwania umowy [m-ce]</t>
  </si>
  <si>
    <t>Wartość netto (kol. 3 x kol. 4 x kol. 5) [PLN]</t>
  </si>
  <si>
    <t>Stawka podatku VAT [%]</t>
  </si>
  <si>
    <t>Wartość podatku VAT (kol. 6 x kol. 7) [PLN]</t>
  </si>
  <si>
    <t>Wartość brutto (kol. 6 + kol. 8) [PLN]</t>
  </si>
  <si>
    <t>Opłata za dzierżawę urządzeń TYP I</t>
  </si>
  <si>
    <t>Opłata za dzierżawę urządzeń TYP II</t>
  </si>
  <si>
    <t>Opłata za dzierżawę urządzeń TYP III</t>
  </si>
  <si>
    <t>Opłata za dzierżawę urządzeń TYP IV</t>
  </si>
  <si>
    <t>Opłata za dzierżawę urządzeń TYP V</t>
  </si>
  <si>
    <t>Razem wartość netto (suma wierszy 1 - 5)</t>
  </si>
  <si>
    <t>Razem wartość podateku VAT (suma wierszy 1 - 5)</t>
  </si>
  <si>
    <t>Razem wartość brutto (suma wierszy 1 - 5)</t>
  </si>
  <si>
    <r>
      <t>Wysokość opłaty netto za wydruk 1 strony</t>
    </r>
    <r>
      <rPr>
        <b/>
        <sz val="9"/>
        <color rgb="FFFF0000"/>
        <rFont val="Times New Roman"/>
        <family val="1"/>
        <charset val="238"/>
      </rPr>
      <t>*</t>
    </r>
    <r>
      <rPr>
        <b/>
        <sz val="9"/>
        <color theme="1"/>
        <rFont val="Times New Roman"/>
        <family val="1"/>
        <charset val="238"/>
      </rPr>
      <t xml:space="preserve"> [PLN]</t>
    </r>
  </si>
  <si>
    <r>
      <rPr>
        <sz val="8"/>
        <color rgb="FFFF0000"/>
        <rFont val="Times New Roman"/>
        <family val="1"/>
        <charset val="238"/>
      </rPr>
      <t xml:space="preserve">*UWAGA! </t>
    </r>
    <r>
      <rPr>
        <sz val="8"/>
        <rFont val="Times New Roman"/>
        <family val="1"/>
        <charset val="238"/>
      </rPr>
      <t>WARTOŚĆ WYRKUKU DLA 1 STRONY NETTO (KOLUMNA NR 3) MUSI BYĆ WYRAŻONA Z DOKŁADNOŚCIĄ DO CZTERECH MIEJSC DO PRZECINKU. POZOSTAŁE WARTOŚCI  Z DOKŁADNOŚCIĄ DO DWÓCH MIEJSC DO PRZECINKU</t>
    </r>
    <r>
      <rPr>
        <sz val="11"/>
        <rFont val="Times New Roman"/>
        <family val="1"/>
        <charset val="238"/>
      </rPr>
      <t>.</t>
    </r>
  </si>
  <si>
    <t>Przewidywana ilość wyrukowanych stron w 1 miesiącu** [szt.]</t>
  </si>
  <si>
    <t>** PODANE WARTOŚCI MAJĄ CHARAKTER SZACUNKOWY W CELU DOKONANIA CZYNNOŚCI PORÓWNANIA OFERT I MOGĄ SIĘ RÓŻNIĆ OD WARTOŚCI RZECZYWISTYCH, NA PODSTAWIE KTÓRYCH BĘDĄ DOKONYWANE ROZLICZENIA POMIĘDZY ZAMAWIAJĄCYM A WYKONAWCĄ.</t>
  </si>
  <si>
    <t>Opłata za wydruk stron czarno-białych TYP I</t>
  </si>
  <si>
    <t>Opłata za wydruk stron kolorowych TYP I</t>
  </si>
  <si>
    <t>Opłata za wydruk stron czarno-białych TYP II</t>
  </si>
  <si>
    <t>Opłata za wydruk stron kolorowych TYP II</t>
  </si>
  <si>
    <t>Opłata za wydruk stron czarno-białych TYP III</t>
  </si>
  <si>
    <t>Czas trwania umowy [lata]</t>
  </si>
  <si>
    <t>Wysokość opłaty netto za tusze [PLN]</t>
  </si>
  <si>
    <t>Przewidywana ilość tuszy rocznie** [szt.]</t>
  </si>
  <si>
    <t>Tusz czarny TYP IV</t>
  </si>
  <si>
    <t>Tusz czarny TYP V</t>
  </si>
  <si>
    <t>Tabela cenowa Nr 4 - Opłata za jednorazową dostawę papieru w rolce</t>
  </si>
  <si>
    <t>Papier w rolce 914 mm 80g/50m</t>
  </si>
  <si>
    <t>Papier w rolce 610 mm 80g/50m</t>
  </si>
  <si>
    <t>Wysokość opłaty netto za papier [PLN]</t>
  </si>
  <si>
    <t>Wartość netto (kol. 3 x kol. 4) [PLN]</t>
  </si>
  <si>
    <t>Wartość podatku VAT (kol. 5 x kol. 6) [PLN]</t>
  </si>
  <si>
    <t>Wartość brutto (kol. 5 + kol. 7) [PLN]</t>
  </si>
  <si>
    <t>Tabela cenowa Nr 2 - Opłata za wydruki stron czarno-białych i kolorowych</t>
  </si>
  <si>
    <t>Tabela cenowa Nr 3 - Opłata za tusze czarne i kolorowe</t>
  </si>
  <si>
    <t xml:space="preserve">Typ urządzenia </t>
  </si>
  <si>
    <t>Producnet</t>
  </si>
  <si>
    <t>Model</t>
  </si>
  <si>
    <t>TYP I</t>
  </si>
  <si>
    <t>TYP III</t>
  </si>
  <si>
    <t xml:space="preserve">TYP II </t>
  </si>
  <si>
    <t>TYP IV</t>
  </si>
  <si>
    <t>TYP V</t>
  </si>
  <si>
    <t>Rok produkcji</t>
  </si>
  <si>
    <t xml:space="preserve">Tusz kolorowy TYP V </t>
  </si>
  <si>
    <t>Tusz kolorowy (zestaw)*** TYP IV</t>
  </si>
  <si>
    <t>*** Cena zestawu oznacza cenę za jeden kolor pomnożone przez ilość tuszy kolorowych, które urządzenie obsługuje</t>
  </si>
  <si>
    <t>*** Minimalna pojemność oferowanych tuszy - 300ml</t>
  </si>
  <si>
    <t>Bardzo proszę o wypełnienie wyłącznie komórkek zaznaczonych kolorem zielonym w obu arkuszach ("Wycena" oraz "Wykaz urządzeń")!!!</t>
  </si>
  <si>
    <t>Ilość [szt.]</t>
  </si>
  <si>
    <t>Podsumowanie</t>
  </si>
  <si>
    <t>Łączna kwota za wykonanie przedmiotu zamówienia</t>
  </si>
  <si>
    <t>Wartość netto</t>
  </si>
  <si>
    <t>Wartość podatku VAT</t>
  </si>
  <si>
    <t>Wartość brutto</t>
  </si>
  <si>
    <t>Oferowane oprogramowanie</t>
  </si>
  <si>
    <t>Oferowane urządzenia</t>
  </si>
  <si>
    <t>Nazwa oprogramowania</t>
  </si>
  <si>
    <t>Wersja</t>
  </si>
  <si>
    <t>1.</t>
  </si>
  <si>
    <t>Oprogramowanie CW</t>
  </si>
  <si>
    <t>Razem wartość netto (suma wierszy 1 - 4)</t>
  </si>
  <si>
    <t>Razem wartość podateku VAT (suma wierszy 1 - 4)</t>
  </si>
  <si>
    <t>Razem wartość brutto (suma wierszy 1 - 4)</t>
  </si>
  <si>
    <t>Razem wartość netto (suma wierszy 1 - 2)</t>
  </si>
  <si>
    <t>Razem wartość podateku VAT (suma wierszy 1 - 2)</t>
  </si>
  <si>
    <t>Razem wartość brutto (suma wierszy 1 - 2)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</si>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</sst>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00\ &quot;zł&quot;_-;\-* #,##0.0000\ &quot;zł&quot;_-;_-* &quot;-&quot;??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2" borderId="1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44" fontId="4" fillId="0" borderId="1" xfId="0" applyNumberFormat="1" applyFont="1" applyBorder="1"/>
    <xf numFmtId="44" fontId="4" fillId="0" borderId="1" xfId="0" applyNumberFormat="1" applyFont="1" applyBorder="1" applyAlignment="1"/>
    <xf numFmtId="0" fontId="11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436E-81B6-48AC-9C71-F33300A695D0}">
  <dimension ref="A1:I55"/>
  <sheetViews>
    <sheetView tabSelected="1" workbookViewId="0">
      <selection sqref="A1:I1"/>
    </sheetView>
  </sheetViews>
  <sheetFormatPr defaultRowHeight="15" x14ac:dyDescent="0.25"/>
  <cols>
    <col min="1" max="1" width="9.140625" style="1"/>
    <col min="2" max="2" width="20.42578125" style="1" customWidth="1"/>
    <col min="3" max="3" width="15.7109375" style="1" customWidth="1"/>
    <col min="4" max="4" width="16" style="1" customWidth="1"/>
    <col min="5" max="5" width="16.28515625" style="1" customWidth="1"/>
    <col min="6" max="6" width="13" style="1" customWidth="1"/>
    <col min="7" max="7" width="9.140625" style="1"/>
    <col min="8" max="8" width="15.85546875" style="1" customWidth="1"/>
    <col min="9" max="9" width="17.85546875" style="1" customWidth="1"/>
    <col min="10" max="16384" width="9.140625" style="1"/>
  </cols>
  <sheetData>
    <row r="1" spans="1:9" x14ac:dyDescent="0.25">
      <c r="A1" s="31" t="s">
        <v>73</v>
      </c>
      <c r="B1" s="31"/>
      <c r="C1" s="31"/>
      <c r="D1" s="31"/>
      <c r="E1" s="31"/>
      <c r="F1" s="31"/>
      <c r="G1" s="31"/>
      <c r="H1" s="31"/>
      <c r="I1" s="31"/>
    </row>
    <row r="2" spans="1:9" ht="30.75" customHeight="1" x14ac:dyDescent="0.25">
      <c r="A2" s="33" t="s">
        <v>54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x14ac:dyDescent="0.25">
      <c r="A4" s="32" t="s">
        <v>0</v>
      </c>
      <c r="B4" s="32"/>
      <c r="C4" s="32"/>
      <c r="D4" s="32"/>
      <c r="E4" s="32"/>
      <c r="F4" s="32"/>
      <c r="G4" s="32"/>
      <c r="H4" s="32"/>
      <c r="I4" s="32"/>
    </row>
    <row r="5" spans="1:9" ht="36" x14ac:dyDescent="0.25">
      <c r="A5" s="2" t="s">
        <v>1</v>
      </c>
      <c r="B5" s="2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</row>
    <row r="7" spans="1:9" ht="24" x14ac:dyDescent="0.25">
      <c r="A7" s="2">
        <v>1</v>
      </c>
      <c r="B7" s="5" t="s">
        <v>10</v>
      </c>
      <c r="C7" s="14"/>
      <c r="D7" s="3">
        <v>19</v>
      </c>
      <c r="E7" s="3">
        <v>36</v>
      </c>
      <c r="F7" s="11" t="str">
        <f>IF(C7="","",PRODUCT(C7,D7,E7))</f>
        <v/>
      </c>
      <c r="G7" s="6">
        <v>0.23</v>
      </c>
      <c r="H7" s="11" t="str">
        <f>IF(C7="","",PRODUCT(F7,G7))</f>
        <v/>
      </c>
      <c r="I7" s="11" t="str">
        <f>IF(C7="","",SUM(F7,H7))</f>
        <v/>
      </c>
    </row>
    <row r="8" spans="1:9" ht="24" x14ac:dyDescent="0.25">
      <c r="A8" s="2">
        <v>2</v>
      </c>
      <c r="B8" s="5" t="s">
        <v>11</v>
      </c>
      <c r="C8" s="14"/>
      <c r="D8" s="3">
        <v>14</v>
      </c>
      <c r="E8" s="3">
        <v>36</v>
      </c>
      <c r="F8" s="11" t="str">
        <f t="shared" ref="F8:F11" si="0">IF(C8="","",PRODUCT(C8,D8,E8))</f>
        <v/>
      </c>
      <c r="G8" s="6">
        <v>0.23</v>
      </c>
      <c r="H8" s="11" t="str">
        <f t="shared" ref="H8:H11" si="1">IF(C8="","",PRODUCT(F8,G8))</f>
        <v/>
      </c>
      <c r="I8" s="11" t="str">
        <f t="shared" ref="I8:I11" si="2">IF(C8="","",SUM(F8,H8))</f>
        <v/>
      </c>
    </row>
    <row r="9" spans="1:9" ht="24" x14ac:dyDescent="0.25">
      <c r="A9" s="2">
        <v>3</v>
      </c>
      <c r="B9" s="5" t="s">
        <v>12</v>
      </c>
      <c r="C9" s="14"/>
      <c r="D9" s="3">
        <v>27</v>
      </c>
      <c r="E9" s="3">
        <v>36</v>
      </c>
      <c r="F9" s="11" t="str">
        <f t="shared" si="0"/>
        <v/>
      </c>
      <c r="G9" s="6">
        <v>0.23</v>
      </c>
      <c r="H9" s="11" t="str">
        <f t="shared" si="1"/>
        <v/>
      </c>
      <c r="I9" s="11" t="str">
        <f t="shared" si="2"/>
        <v/>
      </c>
    </row>
    <row r="10" spans="1:9" ht="24" x14ac:dyDescent="0.25">
      <c r="A10" s="2">
        <v>4</v>
      </c>
      <c r="B10" s="5" t="s">
        <v>13</v>
      </c>
      <c r="C10" s="14"/>
      <c r="D10" s="3">
        <v>1</v>
      </c>
      <c r="E10" s="3">
        <v>36</v>
      </c>
      <c r="F10" s="11" t="str">
        <f t="shared" si="0"/>
        <v/>
      </c>
      <c r="G10" s="6">
        <v>0.23</v>
      </c>
      <c r="H10" s="11" t="str">
        <f t="shared" si="1"/>
        <v/>
      </c>
      <c r="I10" s="11" t="str">
        <f t="shared" si="2"/>
        <v/>
      </c>
    </row>
    <row r="11" spans="1:9" ht="24" x14ac:dyDescent="0.25">
      <c r="A11" s="2">
        <v>5</v>
      </c>
      <c r="B11" s="5" t="s">
        <v>14</v>
      </c>
      <c r="C11" s="14"/>
      <c r="D11" s="3">
        <v>2</v>
      </c>
      <c r="E11" s="3">
        <v>36</v>
      </c>
      <c r="F11" s="11" t="str">
        <f t="shared" si="0"/>
        <v/>
      </c>
      <c r="G11" s="6">
        <v>0.23</v>
      </c>
      <c r="H11" s="11" t="str">
        <f t="shared" si="1"/>
        <v/>
      </c>
      <c r="I11" s="11" t="str">
        <f t="shared" si="2"/>
        <v/>
      </c>
    </row>
    <row r="12" spans="1:9" x14ac:dyDescent="0.25">
      <c r="A12" s="3">
        <v>2</v>
      </c>
      <c r="B12" s="25" t="s">
        <v>15</v>
      </c>
      <c r="C12" s="26"/>
      <c r="D12" s="26"/>
      <c r="E12" s="27"/>
      <c r="F12" s="12">
        <f>SUM(F7:F11)</f>
        <v>0</v>
      </c>
      <c r="G12" s="3"/>
      <c r="H12" s="11"/>
      <c r="I12" s="11"/>
    </row>
    <row r="13" spans="1:9" x14ac:dyDescent="0.25">
      <c r="A13" s="3">
        <v>3</v>
      </c>
      <c r="B13" s="7" t="s">
        <v>16</v>
      </c>
      <c r="C13" s="8"/>
      <c r="D13" s="8"/>
      <c r="E13" s="8"/>
      <c r="F13" s="9"/>
      <c r="G13" s="3"/>
      <c r="H13" s="12">
        <f>SUM(H7:H11)</f>
        <v>0</v>
      </c>
      <c r="I13" s="11"/>
    </row>
    <row r="14" spans="1:9" x14ac:dyDescent="0.25">
      <c r="A14" s="3">
        <v>4</v>
      </c>
      <c r="B14" s="28" t="s">
        <v>17</v>
      </c>
      <c r="C14" s="28"/>
      <c r="D14" s="28"/>
      <c r="E14" s="28"/>
      <c r="F14" s="28"/>
      <c r="G14" s="28"/>
      <c r="H14" s="28"/>
      <c r="I14" s="12">
        <f>SUM(I7:I11)</f>
        <v>0</v>
      </c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29" t="s">
        <v>39</v>
      </c>
      <c r="B16" s="29"/>
      <c r="C16" s="29"/>
      <c r="D16" s="29"/>
      <c r="E16" s="29"/>
      <c r="F16" s="29"/>
      <c r="G16" s="29"/>
      <c r="H16" s="29"/>
      <c r="I16" s="29"/>
    </row>
    <row r="17" spans="1:9" ht="48" x14ac:dyDescent="0.25">
      <c r="A17" s="2" t="s">
        <v>1</v>
      </c>
      <c r="B17" s="2" t="s">
        <v>2</v>
      </c>
      <c r="C17" s="4" t="s">
        <v>18</v>
      </c>
      <c r="D17" s="4" t="s">
        <v>20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</row>
    <row r="18" spans="1:9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</row>
    <row r="19" spans="1:9" ht="24" x14ac:dyDescent="0.25">
      <c r="A19" s="2">
        <v>1</v>
      </c>
      <c r="B19" s="5" t="s">
        <v>22</v>
      </c>
      <c r="C19" s="15"/>
      <c r="D19" s="13">
        <v>115000</v>
      </c>
      <c r="E19" s="3">
        <v>36</v>
      </c>
      <c r="F19" s="11" t="str">
        <f>IF(C19="","",PRODUCT(C19,D19,E19))</f>
        <v/>
      </c>
      <c r="G19" s="6">
        <v>0.23</v>
      </c>
      <c r="H19" s="11" t="str">
        <f>IF(C19="","",PRODUCT(F19,G19))</f>
        <v/>
      </c>
      <c r="I19" s="11" t="str">
        <f>IF(C19="","",SUM(F19,H19))</f>
        <v/>
      </c>
    </row>
    <row r="20" spans="1:9" ht="24" x14ac:dyDescent="0.25">
      <c r="A20" s="2">
        <v>2</v>
      </c>
      <c r="B20" s="5" t="s">
        <v>23</v>
      </c>
      <c r="C20" s="15"/>
      <c r="D20" s="13">
        <v>13500</v>
      </c>
      <c r="E20" s="3">
        <v>36</v>
      </c>
      <c r="F20" s="11" t="str">
        <f t="shared" ref="F20:F23" si="3">IF(C20="","",PRODUCT(C20,D20,E20))</f>
        <v/>
      </c>
      <c r="G20" s="6">
        <v>0.23</v>
      </c>
      <c r="H20" s="11" t="str">
        <f t="shared" ref="H20:H23" si="4">IF(C20="","",PRODUCT(F20,G20))</f>
        <v/>
      </c>
      <c r="I20" s="11" t="str">
        <f t="shared" ref="I20:I23" si="5">IF(C20="","",SUM(F20,H20))</f>
        <v/>
      </c>
    </row>
    <row r="21" spans="1:9" ht="24" x14ac:dyDescent="0.25">
      <c r="A21" s="2">
        <v>3</v>
      </c>
      <c r="B21" s="5" t="s">
        <v>24</v>
      </c>
      <c r="C21" s="15"/>
      <c r="D21" s="13">
        <v>55000</v>
      </c>
      <c r="E21" s="3">
        <v>36</v>
      </c>
      <c r="F21" s="11" t="str">
        <f t="shared" si="3"/>
        <v/>
      </c>
      <c r="G21" s="6">
        <v>0.23</v>
      </c>
      <c r="H21" s="11" t="str">
        <f t="shared" si="4"/>
        <v/>
      </c>
      <c r="I21" s="11" t="str">
        <f t="shared" si="5"/>
        <v/>
      </c>
    </row>
    <row r="22" spans="1:9" ht="24" x14ac:dyDescent="0.25">
      <c r="A22" s="2">
        <v>4</v>
      </c>
      <c r="B22" s="5" t="s">
        <v>25</v>
      </c>
      <c r="C22" s="15"/>
      <c r="D22" s="13">
        <v>7000</v>
      </c>
      <c r="E22" s="3">
        <v>36</v>
      </c>
      <c r="F22" s="11" t="str">
        <f t="shared" si="3"/>
        <v/>
      </c>
      <c r="G22" s="6">
        <v>0.23</v>
      </c>
      <c r="H22" s="11" t="str">
        <f t="shared" si="4"/>
        <v/>
      </c>
      <c r="I22" s="11" t="str">
        <f t="shared" si="5"/>
        <v/>
      </c>
    </row>
    <row r="23" spans="1:9" ht="24" x14ac:dyDescent="0.25">
      <c r="A23" s="2">
        <v>5</v>
      </c>
      <c r="B23" s="5" t="s">
        <v>26</v>
      </c>
      <c r="C23" s="15"/>
      <c r="D23" s="13">
        <v>27000</v>
      </c>
      <c r="E23" s="3">
        <v>36</v>
      </c>
      <c r="F23" s="11" t="str">
        <f t="shared" si="3"/>
        <v/>
      </c>
      <c r="G23" s="6">
        <v>0.23</v>
      </c>
      <c r="H23" s="11" t="str">
        <f t="shared" si="4"/>
        <v/>
      </c>
      <c r="I23" s="11" t="str">
        <f t="shared" si="5"/>
        <v/>
      </c>
    </row>
    <row r="24" spans="1:9" x14ac:dyDescent="0.25">
      <c r="A24" s="3">
        <v>2</v>
      </c>
      <c r="B24" s="25" t="s">
        <v>15</v>
      </c>
      <c r="C24" s="26"/>
      <c r="D24" s="26"/>
      <c r="E24" s="27"/>
      <c r="F24" s="12">
        <f>SUM(F19:F23)</f>
        <v>0</v>
      </c>
      <c r="G24" s="3"/>
      <c r="H24" s="11"/>
      <c r="I24" s="11"/>
    </row>
    <row r="25" spans="1:9" x14ac:dyDescent="0.25">
      <c r="A25" s="3">
        <v>3</v>
      </c>
      <c r="B25" s="7" t="s">
        <v>16</v>
      </c>
      <c r="C25" s="8"/>
      <c r="D25" s="8"/>
      <c r="E25" s="8"/>
      <c r="F25" s="9"/>
      <c r="G25" s="3"/>
      <c r="H25" s="12">
        <f>SUM(H19:H23)</f>
        <v>0</v>
      </c>
      <c r="I25" s="11"/>
    </row>
    <row r="26" spans="1:9" x14ac:dyDescent="0.25">
      <c r="A26" s="3">
        <v>4</v>
      </c>
      <c r="B26" s="28" t="s">
        <v>17</v>
      </c>
      <c r="C26" s="28"/>
      <c r="D26" s="28"/>
      <c r="E26" s="28"/>
      <c r="F26" s="28"/>
      <c r="G26" s="28"/>
      <c r="H26" s="28"/>
      <c r="I26" s="12">
        <f>SUM(I19:I23)</f>
        <v>0</v>
      </c>
    </row>
    <row r="27" spans="1:9" ht="30.75" customHeight="1" x14ac:dyDescent="0.25">
      <c r="A27" s="30" t="s">
        <v>19</v>
      </c>
      <c r="B27" s="30"/>
      <c r="C27" s="30"/>
      <c r="D27" s="30"/>
      <c r="E27" s="30"/>
      <c r="F27" s="30"/>
      <c r="G27" s="30"/>
      <c r="H27" s="30"/>
      <c r="I27" s="30"/>
    </row>
    <row r="29" spans="1:9" x14ac:dyDescent="0.25">
      <c r="A29" s="29" t="s">
        <v>40</v>
      </c>
      <c r="B29" s="29"/>
      <c r="C29" s="29"/>
      <c r="D29" s="29"/>
      <c r="E29" s="29"/>
      <c r="F29" s="29"/>
      <c r="G29" s="29"/>
      <c r="H29" s="29"/>
      <c r="I29" s="29"/>
    </row>
    <row r="30" spans="1:9" ht="36" x14ac:dyDescent="0.25">
      <c r="A30" s="2" t="s">
        <v>1</v>
      </c>
      <c r="B30" s="2" t="s">
        <v>2</v>
      </c>
      <c r="C30" s="4" t="s">
        <v>28</v>
      </c>
      <c r="D30" s="4" t="s">
        <v>29</v>
      </c>
      <c r="E30" s="4" t="s">
        <v>27</v>
      </c>
      <c r="F30" s="4" t="s">
        <v>6</v>
      </c>
      <c r="G30" s="4" t="s">
        <v>7</v>
      </c>
      <c r="H30" s="4" t="s">
        <v>8</v>
      </c>
      <c r="I30" s="4" t="s">
        <v>9</v>
      </c>
    </row>
    <row r="31" spans="1:9" x14ac:dyDescent="0.25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  <c r="G31" s="3">
        <v>7</v>
      </c>
      <c r="H31" s="3">
        <v>8</v>
      </c>
      <c r="I31" s="3">
        <v>9</v>
      </c>
    </row>
    <row r="32" spans="1:9" x14ac:dyDescent="0.25">
      <c r="A32" s="2">
        <v>1</v>
      </c>
      <c r="B32" s="5" t="s">
        <v>30</v>
      </c>
      <c r="C32" s="15"/>
      <c r="D32" s="13">
        <v>5</v>
      </c>
      <c r="E32" s="3">
        <v>3</v>
      </c>
      <c r="F32" s="11" t="str">
        <f t="shared" ref="F32:F35" si="6">IF(C32="","",PRODUCT(C32,D32,E32))</f>
        <v/>
      </c>
      <c r="G32" s="6">
        <v>0.23</v>
      </c>
      <c r="H32" s="11" t="str">
        <f t="shared" ref="H32" si="7">IF(C32="","",PRODUCT(F32,G32))</f>
        <v/>
      </c>
      <c r="I32" s="11" t="str">
        <f t="shared" ref="I32" si="8">IF(C32="","",SUM(F32,H32))</f>
        <v/>
      </c>
    </row>
    <row r="33" spans="1:9" ht="24" x14ac:dyDescent="0.25">
      <c r="A33" s="2">
        <v>2</v>
      </c>
      <c r="B33" s="5" t="s">
        <v>51</v>
      </c>
      <c r="C33" s="15"/>
      <c r="D33" s="13">
        <v>5</v>
      </c>
      <c r="E33" s="3">
        <v>3</v>
      </c>
      <c r="F33" s="11" t="str">
        <f t="shared" si="6"/>
        <v/>
      </c>
      <c r="G33" s="6">
        <v>0.23</v>
      </c>
      <c r="H33" s="11" t="str">
        <f t="shared" ref="H33:H35" si="9">IF(C33="","",PRODUCT(F33,G33))</f>
        <v/>
      </c>
      <c r="I33" s="11" t="str">
        <f t="shared" ref="I33:I35" si="10">IF(C33="","",SUM(F33,H33))</f>
        <v/>
      </c>
    </row>
    <row r="34" spans="1:9" x14ac:dyDescent="0.25">
      <c r="A34" s="2">
        <v>3</v>
      </c>
      <c r="B34" s="5" t="s">
        <v>31</v>
      </c>
      <c r="C34" s="15"/>
      <c r="D34" s="13">
        <v>6</v>
      </c>
      <c r="E34" s="3">
        <v>3</v>
      </c>
      <c r="F34" s="11" t="str">
        <f t="shared" si="6"/>
        <v/>
      </c>
      <c r="G34" s="6">
        <v>0.23</v>
      </c>
      <c r="H34" s="11" t="str">
        <f t="shared" si="9"/>
        <v/>
      </c>
      <c r="I34" s="11" t="str">
        <f t="shared" si="10"/>
        <v/>
      </c>
    </row>
    <row r="35" spans="1:9" x14ac:dyDescent="0.25">
      <c r="A35" s="2">
        <v>4</v>
      </c>
      <c r="B35" s="5" t="s">
        <v>50</v>
      </c>
      <c r="C35" s="15"/>
      <c r="D35" s="13">
        <v>3</v>
      </c>
      <c r="E35" s="3">
        <v>3</v>
      </c>
      <c r="F35" s="11" t="str">
        <f t="shared" si="6"/>
        <v/>
      </c>
      <c r="G35" s="6">
        <v>0.23</v>
      </c>
      <c r="H35" s="11" t="str">
        <f t="shared" si="9"/>
        <v/>
      </c>
      <c r="I35" s="11" t="str">
        <f t="shared" si="10"/>
        <v/>
      </c>
    </row>
    <row r="36" spans="1:9" x14ac:dyDescent="0.25">
      <c r="A36" s="3">
        <v>2</v>
      </c>
      <c r="B36" s="25" t="s">
        <v>67</v>
      </c>
      <c r="C36" s="26"/>
      <c r="D36" s="26"/>
      <c r="E36" s="27"/>
      <c r="F36" s="12">
        <f>SUM(F32:F35)</f>
        <v>0</v>
      </c>
      <c r="G36" s="3"/>
      <c r="H36" s="11"/>
      <c r="I36" s="11"/>
    </row>
    <row r="37" spans="1:9" x14ac:dyDescent="0.25">
      <c r="A37" s="3">
        <v>3</v>
      </c>
      <c r="B37" s="7" t="s">
        <v>68</v>
      </c>
      <c r="C37" s="8"/>
      <c r="D37" s="8"/>
      <c r="E37" s="8"/>
      <c r="F37" s="9"/>
      <c r="G37" s="3"/>
      <c r="H37" s="12">
        <f>SUM(H32:H35)</f>
        <v>0</v>
      </c>
      <c r="I37" s="11"/>
    </row>
    <row r="38" spans="1:9" x14ac:dyDescent="0.25">
      <c r="A38" s="3">
        <v>4</v>
      </c>
      <c r="B38" s="28" t="s">
        <v>69</v>
      </c>
      <c r="C38" s="28"/>
      <c r="D38" s="28"/>
      <c r="E38" s="28"/>
      <c r="F38" s="28"/>
      <c r="G38" s="28"/>
      <c r="H38" s="28"/>
      <c r="I38" s="12">
        <f>SUM(I32:I35)</f>
        <v>0</v>
      </c>
    </row>
    <row r="39" spans="1:9" x14ac:dyDescent="0.25">
      <c r="A39" s="24" t="s">
        <v>52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37" t="s">
        <v>53</v>
      </c>
      <c r="B40" s="37"/>
      <c r="C40" s="37"/>
      <c r="D40" s="37"/>
      <c r="E40" s="37"/>
      <c r="F40" s="37"/>
      <c r="G40" s="37"/>
      <c r="H40" s="37"/>
      <c r="I40" s="37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29" t="s">
        <v>32</v>
      </c>
      <c r="B42" s="29"/>
      <c r="C42" s="29"/>
      <c r="D42" s="29"/>
      <c r="E42" s="29"/>
      <c r="F42" s="29"/>
      <c r="G42" s="29"/>
      <c r="H42" s="29"/>
      <c r="I42" s="29"/>
    </row>
    <row r="43" spans="1:9" ht="36" x14ac:dyDescent="0.25">
      <c r="A43" s="2" t="s">
        <v>1</v>
      </c>
      <c r="B43" s="2" t="s">
        <v>2</v>
      </c>
      <c r="C43" s="4" t="s">
        <v>35</v>
      </c>
      <c r="D43" s="4" t="s">
        <v>55</v>
      </c>
      <c r="E43" s="39" t="s">
        <v>36</v>
      </c>
      <c r="F43" s="40"/>
      <c r="G43" s="4" t="s">
        <v>7</v>
      </c>
      <c r="H43" s="4" t="s">
        <v>37</v>
      </c>
      <c r="I43" s="4" t="s">
        <v>38</v>
      </c>
    </row>
    <row r="44" spans="1:9" x14ac:dyDescent="0.25">
      <c r="A44" s="3">
        <v>1</v>
      </c>
      <c r="B44" s="3">
        <v>2</v>
      </c>
      <c r="C44" s="3">
        <v>3</v>
      </c>
      <c r="D44" s="3">
        <v>4</v>
      </c>
      <c r="E44" s="41">
        <v>5</v>
      </c>
      <c r="F44" s="42"/>
      <c r="G44" s="3">
        <v>6</v>
      </c>
      <c r="H44" s="3">
        <v>7</v>
      </c>
      <c r="I44" s="3">
        <v>8</v>
      </c>
    </row>
    <row r="45" spans="1:9" ht="24" x14ac:dyDescent="0.25">
      <c r="A45" s="2">
        <v>1</v>
      </c>
      <c r="B45" s="5" t="s">
        <v>33</v>
      </c>
      <c r="C45" s="15"/>
      <c r="D45" s="13">
        <v>5</v>
      </c>
      <c r="E45" s="43" t="str">
        <f>IF(C45="","",PRODUCT(C45,D45))</f>
        <v/>
      </c>
      <c r="F45" s="44"/>
      <c r="G45" s="6">
        <v>0.23</v>
      </c>
      <c r="H45" s="11" t="str">
        <f>IF(C45="","",PRODUCT(E45,G45))</f>
        <v/>
      </c>
      <c r="I45" s="11" t="str">
        <f>IF(C45="","",SUM(E45,H45))</f>
        <v/>
      </c>
    </row>
    <row r="46" spans="1:9" ht="24" x14ac:dyDescent="0.25">
      <c r="A46" s="2">
        <v>2</v>
      </c>
      <c r="B46" s="5" t="s">
        <v>34</v>
      </c>
      <c r="C46" s="15"/>
      <c r="D46" s="13">
        <v>5</v>
      </c>
      <c r="E46" s="43" t="str">
        <f>IF(C46="","",PRODUCT(C46,D46))</f>
        <v/>
      </c>
      <c r="F46" s="44"/>
      <c r="G46" s="6">
        <v>0.23</v>
      </c>
      <c r="H46" s="11" t="str">
        <f>IF(C46="","",PRODUCT(E46,G46))</f>
        <v/>
      </c>
      <c r="I46" s="11" t="str">
        <f>IF(C46="","",SUM(E46,H46))</f>
        <v/>
      </c>
    </row>
    <row r="47" spans="1:9" x14ac:dyDescent="0.25">
      <c r="A47" s="3">
        <v>2</v>
      </c>
      <c r="B47" s="25" t="s">
        <v>70</v>
      </c>
      <c r="C47" s="26"/>
      <c r="D47" s="26"/>
      <c r="E47" s="27"/>
      <c r="F47" s="12">
        <f>SUM(E45,E46)</f>
        <v>0</v>
      </c>
      <c r="G47" s="3"/>
      <c r="H47" s="11"/>
      <c r="I47" s="11"/>
    </row>
    <row r="48" spans="1:9" x14ac:dyDescent="0.25">
      <c r="A48" s="3">
        <v>3</v>
      </c>
      <c r="B48" s="7" t="s">
        <v>71</v>
      </c>
      <c r="C48" s="8"/>
      <c r="D48" s="8"/>
      <c r="E48" s="8"/>
      <c r="F48" s="9"/>
      <c r="G48" s="3"/>
      <c r="H48" s="12">
        <f>SUM(H45:H46)</f>
        <v>0</v>
      </c>
      <c r="I48" s="11"/>
    </row>
    <row r="49" spans="1:9" x14ac:dyDescent="0.25">
      <c r="A49" s="3">
        <v>4</v>
      </c>
      <c r="B49" s="28" t="s">
        <v>72</v>
      </c>
      <c r="C49" s="28"/>
      <c r="D49" s="28"/>
      <c r="E49" s="28"/>
      <c r="F49" s="28"/>
      <c r="G49" s="28"/>
      <c r="H49" s="28"/>
      <c r="I49" s="12">
        <f>SUM(I45:I46)</f>
        <v>0</v>
      </c>
    </row>
    <row r="51" spans="1:9" ht="29.25" customHeight="1" x14ac:dyDescent="0.25">
      <c r="A51" s="38" t="s">
        <v>21</v>
      </c>
      <c r="B51" s="38"/>
      <c r="C51" s="38"/>
      <c r="D51" s="38"/>
      <c r="E51" s="38"/>
      <c r="F51" s="38"/>
      <c r="G51" s="38"/>
      <c r="H51" s="38"/>
      <c r="I51" s="38"/>
    </row>
    <row r="53" spans="1:9" x14ac:dyDescent="0.25">
      <c r="A53" s="29" t="s">
        <v>56</v>
      </c>
      <c r="B53" s="29"/>
      <c r="C53" s="29"/>
      <c r="D53" s="29"/>
      <c r="E53" s="29"/>
      <c r="F53" s="29"/>
      <c r="G53" s="29"/>
      <c r="H53" s="29"/>
      <c r="I53" s="29"/>
    </row>
    <row r="54" spans="1:9" ht="24.75" x14ac:dyDescent="0.25">
      <c r="A54" s="35"/>
      <c r="B54" s="36"/>
      <c r="C54" s="18" t="s">
        <v>58</v>
      </c>
      <c r="D54" s="19" t="s">
        <v>59</v>
      </c>
      <c r="E54" s="18" t="s">
        <v>60</v>
      </c>
    </row>
    <row r="55" spans="1:9" ht="27" customHeight="1" x14ac:dyDescent="0.25">
      <c r="A55" s="34" t="s">
        <v>57</v>
      </c>
      <c r="B55" s="34"/>
      <c r="C55" s="20">
        <f>SUM(F12,F24,F36,F47)</f>
        <v>0</v>
      </c>
      <c r="D55" s="21">
        <f>SUM(H13,H25,H37,H48)</f>
        <v>0</v>
      </c>
      <c r="E55" s="21">
        <f>SUM(I14,I26,I38,I49)</f>
        <v>0</v>
      </c>
    </row>
  </sheetData>
  <mergeCells count="26">
    <mergeCell ref="A53:I53"/>
    <mergeCell ref="A55:B55"/>
    <mergeCell ref="A54:B54"/>
    <mergeCell ref="A40:I40"/>
    <mergeCell ref="A42:I42"/>
    <mergeCell ref="B47:E47"/>
    <mergeCell ref="B49:H49"/>
    <mergeCell ref="A51:I51"/>
    <mergeCell ref="E43:F43"/>
    <mergeCell ref="E44:F44"/>
    <mergeCell ref="E45:F45"/>
    <mergeCell ref="E46:F46"/>
    <mergeCell ref="B12:E12"/>
    <mergeCell ref="B14:H14"/>
    <mergeCell ref="A1:I1"/>
    <mergeCell ref="A3:I3"/>
    <mergeCell ref="A4:I4"/>
    <mergeCell ref="A2:I2"/>
    <mergeCell ref="A39:I39"/>
    <mergeCell ref="B36:E36"/>
    <mergeCell ref="B38:H38"/>
    <mergeCell ref="A16:I16"/>
    <mergeCell ref="B24:E24"/>
    <mergeCell ref="B26:H26"/>
    <mergeCell ref="A27:I27"/>
    <mergeCell ref="A29:I2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947E-E18A-489F-B680-42AE8BBC8DE3}">
  <dimension ref="A1:D12"/>
  <sheetViews>
    <sheetView workbookViewId="0">
      <selection sqref="A1:XFD1"/>
    </sheetView>
  </sheetViews>
  <sheetFormatPr defaultRowHeight="15" x14ac:dyDescent="0.25"/>
  <cols>
    <col min="1" max="1" width="14.7109375" bestFit="1" customWidth="1"/>
    <col min="2" max="2" width="29.85546875" customWidth="1"/>
    <col min="3" max="3" width="63.140625" customWidth="1"/>
    <col min="4" max="4" width="28.85546875" customWidth="1"/>
  </cols>
  <sheetData>
    <row r="1" spans="1:4" x14ac:dyDescent="0.25">
      <c r="A1" s="45" t="s">
        <v>62</v>
      </c>
      <c r="B1" s="45"/>
      <c r="C1" s="45"/>
      <c r="D1" s="45"/>
    </row>
    <row r="2" spans="1:4" x14ac:dyDescent="0.25">
      <c r="A2" s="22" t="s">
        <v>41</v>
      </c>
      <c r="B2" s="22" t="s">
        <v>42</v>
      </c>
      <c r="C2" s="22" t="s">
        <v>43</v>
      </c>
      <c r="D2" s="22" t="s">
        <v>49</v>
      </c>
    </row>
    <row r="3" spans="1:4" x14ac:dyDescent="0.25">
      <c r="A3" s="22" t="s">
        <v>44</v>
      </c>
      <c r="B3" s="17"/>
      <c r="C3" s="17"/>
      <c r="D3" s="17"/>
    </row>
    <row r="4" spans="1:4" x14ac:dyDescent="0.25">
      <c r="A4" s="22" t="s">
        <v>46</v>
      </c>
      <c r="B4" s="17"/>
      <c r="C4" s="17"/>
      <c r="D4" s="17"/>
    </row>
    <row r="5" spans="1:4" x14ac:dyDescent="0.25">
      <c r="A5" s="22" t="s">
        <v>45</v>
      </c>
      <c r="B5" s="17"/>
      <c r="C5" s="17"/>
      <c r="D5" s="17"/>
    </row>
    <row r="6" spans="1:4" x14ac:dyDescent="0.25">
      <c r="A6" s="22" t="s">
        <v>47</v>
      </c>
      <c r="B6" s="17"/>
      <c r="C6" s="17"/>
      <c r="D6" s="17"/>
    </row>
    <row r="7" spans="1:4" x14ac:dyDescent="0.25">
      <c r="A7" s="22" t="s">
        <v>48</v>
      </c>
      <c r="B7" s="17"/>
      <c r="C7" s="17"/>
      <c r="D7" s="17"/>
    </row>
    <row r="10" spans="1:4" x14ac:dyDescent="0.25">
      <c r="A10" s="46" t="s">
        <v>61</v>
      </c>
      <c r="B10" s="47"/>
      <c r="C10" s="47"/>
      <c r="D10" s="48"/>
    </row>
    <row r="11" spans="1:4" x14ac:dyDescent="0.25">
      <c r="A11" s="22" t="s">
        <v>1</v>
      </c>
      <c r="B11" s="22" t="s">
        <v>2</v>
      </c>
      <c r="C11" s="22" t="s">
        <v>63</v>
      </c>
      <c r="D11" s="22" t="s">
        <v>64</v>
      </c>
    </row>
    <row r="12" spans="1:4" x14ac:dyDescent="0.25">
      <c r="A12" s="22" t="s">
        <v>65</v>
      </c>
      <c r="B12" s="23" t="s">
        <v>66</v>
      </c>
      <c r="C12" s="17"/>
      <c r="D12" s="17"/>
    </row>
  </sheetData>
  <mergeCells count="2">
    <mergeCell ref="A1:D1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</vt:lpstr>
      <vt:lpstr>Wykaz urządzeń oraz oprogramowa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mkielczewska</dc:creator>
  <cp:lastModifiedBy>Ewa Pieńczykowska</cp:lastModifiedBy>
  <dcterms:created xsi:type="dcterms:W3CDTF">2022-10-20T10:22:36Z</dcterms:created>
  <dcterms:modified xsi:type="dcterms:W3CDTF">2022-12-08T12:58:53Z</dcterms:modified>
</cp:coreProperties>
</file>