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arcin Sławek\Documents\WODY POLSKIE\OPZ\2023\Jazy 2023\Zapytanie ofertowe\"/>
    </mc:Choice>
  </mc:AlternateContent>
  <xr:revisionPtr revIDLastSave="0" documentId="8_{D8D9CDDF-622D-4A9C-9E49-9EF2F117DF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ługa jazów 2023" sheetId="51" r:id="rId1"/>
  </sheets>
  <definedNames>
    <definedName name="_xlnm.Print_Area" localSheetId="0">'Obsługa jazów 2023'!$A$1:$G$21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51" l="1"/>
  <c r="I15" i="51" s="1"/>
  <c r="G16" i="51"/>
  <c r="I16" i="51" s="1"/>
  <c r="G17" i="51"/>
  <c r="I17" i="51" s="1"/>
  <c r="J17" i="51" s="1"/>
  <c r="G18" i="51"/>
  <c r="I18" i="51" s="1"/>
  <c r="G14" i="51"/>
  <c r="I14" i="51" s="1"/>
  <c r="G8" i="51"/>
  <c r="G9" i="51"/>
  <c r="I9" i="51" s="1"/>
  <c r="G10" i="51"/>
  <c r="G11" i="51"/>
  <c r="G12" i="51"/>
  <c r="I12" i="51" s="1"/>
  <c r="G7" i="51"/>
  <c r="I7" i="51" s="1"/>
  <c r="I11" i="51" l="1"/>
  <c r="J11" i="51" s="1"/>
  <c r="I10" i="51"/>
  <c r="G19" i="51"/>
  <c r="J12" i="51"/>
  <c r="J15" i="51"/>
  <c r="J16" i="51"/>
  <c r="J18" i="51"/>
  <c r="J14" i="51"/>
  <c r="I8" i="51"/>
  <c r="J8" i="51" s="1"/>
  <c r="J9" i="51"/>
  <c r="J7" i="51"/>
  <c r="I19" i="51" l="1"/>
  <c r="J10" i="51"/>
  <c r="J19" i="51" s="1"/>
</calcChain>
</file>

<file path=xl/sharedStrings.xml><?xml version="1.0" encoding="utf-8"?>
<sst xmlns="http://schemas.openxmlformats.org/spreadsheetml/2006/main" count="48" uniqueCount="30">
  <si>
    <t>Ilość jedn.</t>
  </si>
  <si>
    <t>Jedn. przedm.</t>
  </si>
  <si>
    <t>Cena jednostkowa [zł]</t>
  </si>
  <si>
    <t>Nr poz.</t>
  </si>
  <si>
    <t>Opis</t>
  </si>
  <si>
    <t>Lokalizacja</t>
  </si>
  <si>
    <r>
      <t>m</t>
    </r>
    <r>
      <rPr>
        <vertAlign val="superscript"/>
        <sz val="10"/>
        <rFont val="Calibri"/>
        <family val="2"/>
        <charset val="238"/>
      </rPr>
      <t>2</t>
    </r>
  </si>
  <si>
    <r>
      <t>m</t>
    </r>
    <r>
      <rPr>
        <vertAlign val="superscript"/>
        <sz val="10"/>
        <rFont val="Calibri"/>
        <family val="2"/>
        <charset val="238"/>
      </rPr>
      <t>3</t>
    </r>
  </si>
  <si>
    <t>r-g</t>
  </si>
  <si>
    <t>Wykoszenie porostów ręcznie ze skarp w obrębie budowli; porost gęsty, twardy
wraz z wygrabieniem i wywozem. Budowle w/g zestawienia szt. 6. 
Szczegółowy obmiar w załączeniu.</t>
  </si>
  <si>
    <t>Rozbiórka zatorów i tam bobrowych utworzonych w korycie rzeki w obrębie
budowli, utrudniających swobodny spływ wód na odcinku po 100 m przed i za
budowlą. Budowle w/g zestawienia szt. 6</t>
  </si>
  <si>
    <t>Pobór materiałów z koryta z wbudowaniem w skarpy rzeki bez wywozu.
Oczyszczenie budowli z przymulisk na ubezpieczeniach skarp i z nagromadzonych  osadów na chodnikach. Budowle w/g zestawienia szt. 5.</t>
  </si>
  <si>
    <t>km 7+638 Niemieryczów,
km 9+697 Zajączków,
km 13+542 Świesielice,
km 17+569 Ciepielów,
km 23+989 Kroczów Mniejszy,
km 31+331 Osuchów.</t>
  </si>
  <si>
    <t>kpl</t>
  </si>
  <si>
    <t>Pobór materiałów z koryta z wbudowaniem w skarpy rzeki bez wywozu.
Oczyszczenie budowli z przymulisk na ubezpieczeniach skarp i z nagromadzonych  osadów na chodnikach. Budowle w/g zestawienia szt. 1.</t>
  </si>
  <si>
    <t>km 31+331 Osuchów.</t>
  </si>
  <si>
    <t>Utrzymanie piętrzenia na poziomie zapewniającym dopływ na potrzeby nawodnień użytków zielonych, nieprzekraczających dopuszczalnego poziomu piętrzenia zgodnie z obowiązującymi pozwoleniami wodnoprawnymi.
Przestrzeganie ustaleń pozwoleń wodnoprawnych i instrukcji gospodarowania wodą.
Konserwacja mechanizmów, drobne naprawy  urządzeń mechanicznych, smarowania,
wymiana olejów, uzupełnienie zabezpieczeń urządzeń wyciągowych. 
Konserwacja zamknięć. 
Usuwanie zanieczyszczeń. Uzupełnienie drobnych ubezpieczeń w obrębie budowli. Uzupełnienie zdewastowanych elementów jazu (wykonanie 2 sztuk korb do jazu w Niemieryczowie, uzupełnienie tablic "zakaz kąpieli", "teren monitorowany").
Budowle w/g zestawienia szt. 6</t>
  </si>
  <si>
    <t>Dostawa materiałów niezbędnych do konserwacji mechanizmów, drobnych napraw urządzeń mechanicznych, smarowania,
wymiany olejów, uzupełnienia zabezpieczeń urządzeń wyciągowych, konserwacji zamknięć, usuwania zanieczyszczeń, uzupełnienia drobnych ubezpieczeń w obrębie budowli, uzupełnienia zdewastowanych elementów jazu (wykonanie 2 sztuk korb do jazu w Niemieryczowie, uzupełnienie tablic "zakaz kąpieli", "teren monitorowany").
Budowle w/g zestawienia szt. 6.</t>
  </si>
  <si>
    <t>Zakup i montaż fotopułapek (zestaw zawierający: 6 sztuk fotopułapek z przewodami USB, pasami mocującymi i instrukcją obsługi w języku polskim, 6 sztuk kart pamięci microSD/SDHC 32 GB, 24 sztuki akumulatorków R6 AA 2000 mAh oraz ładowarkę do akumulatorków obsługującą 1 do 12 sztuk jednorazowo).</t>
  </si>
  <si>
    <t>Etap 2. Roboty utrzymaniowe od dnia 01.07.2023 r. do dnia 31.10.2023 r.</t>
  </si>
  <si>
    <t>Utrzymanie piętrzenia na poziomie zapewniającym dopływ na potrzeby nawodnień użytków zielonych, nieprzekraczających dopuszczalnego poziomu piętrzenia zgodnie z obowiązującymi pozwoleniami wodnoprawnymi.
Przestrzeganie ustaleń pozwoleń wodnoprawnych i instrukcji gospodarowania wodą.
Konserwacja mechanizmów, drobne naprawy  urządzeń mechanicznych, smarowania,
wymiana olejów, uzupełnienie zabezpieczeń urządzeń wyciągowych. 
Konserwacja zamknięć. 
Usuwanie zanieczyszczeń. Uzupełnienie drobnych ubezpieczeń w obrębie budowli. Uzupełnienie zdewastowanych elementów jazu (szandory na jazie w Kroczowie Mniejszym, ewentualne uzupełnienie tablic "zakaz kąpieli", "teren monitorowany").
Budowle w/g zestawienia szt. 6</t>
  </si>
  <si>
    <t>Dostawa materiałów niezbędnych do konserwacji mechanizmów, drobnych napraw urządzeń mechanicznych, smarowania,
wymiany olejów, uzupełnienia zabezpieczeń urządzeń wyciągowych, konserwacji zamknięć, usuwania zanieczyszczeń, uzupełnienia drobnych ubezpieczeń w obrębie budowli, uzupełnienia zdewastowanych elementów jazu (szandory na jazie w Kroczowie Mniejszym, ewentualne uzupełnienie tablic "zakaz kąpieli", "teren monitorowany").
Budowle w/g zestawienia szt. 6</t>
  </si>
  <si>
    <t>1. Obsługa urządzeń służących do nawodnień na terenie Nadzoru Wodnego w Iłży</t>
  </si>
  <si>
    <t>Etap 1. Roboty utrzymaniowe od dnia podpisania umowy do dnia 30.06.2023 r.</t>
  </si>
  <si>
    <t>Stawka podatku VAT %</t>
  </si>
  <si>
    <t>Wartość netto PLN                      (5x6)</t>
  </si>
  <si>
    <t>Kwota podatku VAT PLN
(7x8)</t>
  </si>
  <si>
    <t>Wartość brutto PLN    (7+9)</t>
  </si>
  <si>
    <t>RAZEM</t>
  </si>
  <si>
    <t>FORMULARZ OFERTOWO-CENOWY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</si>
</sst>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64" fontId="8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5" fillId="0" borderId="0" xfId="0" applyFont="1"/>
    <xf numFmtId="0" fontId="10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0" fillId="0" borderId="1" xfId="0" applyNumberFormat="1" applyBorder="1" applyAlignment="1"/>
    <xf numFmtId="4" fontId="0" fillId="0" borderId="2" xfId="0" applyNumberFormat="1" applyBorder="1" applyAlignment="1"/>
    <xf numFmtId="0" fontId="9" fillId="2" borderId="1" xfId="0" applyFont="1" applyFill="1" applyBorder="1" applyAlignment="1" applyProtection="1">
      <alignment horizontal="center" vertical="top"/>
      <protection locked="0"/>
    </xf>
    <xf numFmtId="2" fontId="9" fillId="2" borderId="1" xfId="0" applyNumberFormat="1" applyFont="1" applyFill="1" applyBorder="1" applyAlignment="1" applyProtection="1">
      <alignment horizontal="center" vertical="top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10" fontId="9" fillId="2" borderId="1" xfId="0" applyNumberFormat="1" applyFont="1" applyFill="1" applyBorder="1" applyAlignment="1" applyProtection="1">
      <alignment horizontal="center" vertical="top"/>
      <protection locked="0"/>
    </xf>
    <xf numFmtId="10" fontId="9" fillId="2" borderId="12" xfId="0" applyNumberFormat="1" applyFont="1" applyFill="1" applyBorder="1" applyAlignment="1" applyProtection="1">
      <alignment horizontal="center" vertical="top"/>
      <protection locked="0"/>
    </xf>
  </cellXfs>
  <cellStyles count="2">
    <cellStyle name="Normalny" xfId="0" builtinId="0"/>
    <cellStyle name="Normalny 2" xfId="1" xr:uid="{13BFD947-D249-4522-A30F-ABB0D4932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>
      <pane ySplit="5" topLeftCell="A6" activePane="bottomLeft" state="frozen"/>
      <selection pane="bottomLeft" activeCell="E7" sqref="E7"/>
    </sheetView>
  </sheetViews>
  <sheetFormatPr defaultRowHeight="13.8" x14ac:dyDescent="0.25"/>
  <cols>
    <col min="1" max="1" width="5.109375" style="1" customWidth="1"/>
    <col min="2" max="2" width="26.6640625" style="1" customWidth="1"/>
    <col min="3" max="3" width="20.109375" style="1" customWidth="1"/>
    <col min="4" max="4" width="8.21875" style="1" bestFit="1" customWidth="1"/>
    <col min="5" max="5" width="10" style="1" bestFit="1" customWidth="1"/>
    <col min="6" max="6" width="12.109375" style="1" bestFit="1" customWidth="1"/>
    <col min="7" max="7" width="13.6640625" style="1" bestFit="1" customWidth="1"/>
    <col min="8" max="8" width="12.21875" style="1" bestFit="1" customWidth="1"/>
    <col min="9" max="9" width="14.33203125" style="1" bestFit="1" customWidth="1"/>
    <col min="10" max="10" width="12.44140625" style="1" bestFit="1" customWidth="1"/>
    <col min="11" max="16384" width="8.88671875" style="1"/>
  </cols>
  <sheetData>
    <row r="1" spans="1:10" ht="15.6" customHeight="1" x14ac:dyDescent="0.3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3"/>
      <c r="B2" s="3"/>
      <c r="C2" s="3"/>
      <c r="D2" s="3"/>
      <c r="E2" s="3"/>
      <c r="F2" s="3"/>
      <c r="G2" s="3"/>
    </row>
    <row r="3" spans="1:10" ht="24.75" customHeight="1" x14ac:dyDescent="0.25">
      <c r="A3" s="32" t="s">
        <v>22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57.75" customHeight="1" x14ac:dyDescent="0.25">
      <c r="A4" s="5" t="s">
        <v>3</v>
      </c>
      <c r="B4" s="5" t="s">
        <v>4</v>
      </c>
      <c r="C4" s="5" t="s">
        <v>5</v>
      </c>
      <c r="D4" s="5" t="s">
        <v>1</v>
      </c>
      <c r="E4" s="5" t="s">
        <v>0</v>
      </c>
      <c r="F4" s="5" t="s">
        <v>2</v>
      </c>
      <c r="G4" s="5" t="s">
        <v>25</v>
      </c>
      <c r="H4" s="5" t="s">
        <v>24</v>
      </c>
      <c r="I4" s="5" t="s">
        <v>26</v>
      </c>
      <c r="J4" s="5" t="s">
        <v>27</v>
      </c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x14ac:dyDescent="0.25">
      <c r="A6" s="26" t="s">
        <v>23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10.4" x14ac:dyDescent="0.3">
      <c r="A7" s="17">
        <v>1</v>
      </c>
      <c r="B7" s="13" t="s">
        <v>9</v>
      </c>
      <c r="C7" s="12" t="s">
        <v>12</v>
      </c>
      <c r="D7" s="16" t="s">
        <v>6</v>
      </c>
      <c r="E7" s="15">
        <v>1740</v>
      </c>
      <c r="F7" s="36"/>
      <c r="G7" s="34">
        <f>SUM(E7*F7)</f>
        <v>0</v>
      </c>
      <c r="H7" s="40"/>
      <c r="I7" s="34">
        <f>SUM(G7*H7)</f>
        <v>0</v>
      </c>
      <c r="J7" s="34">
        <f t="shared" ref="J7" si="0">SUM(G7+I7)</f>
        <v>0</v>
      </c>
    </row>
    <row r="8" spans="1:10" ht="400.2" x14ac:dyDescent="0.3">
      <c r="A8" s="17">
        <v>2</v>
      </c>
      <c r="B8" s="13" t="s">
        <v>16</v>
      </c>
      <c r="C8" s="12" t="s">
        <v>12</v>
      </c>
      <c r="D8" s="16" t="s">
        <v>8</v>
      </c>
      <c r="E8" s="15">
        <v>216</v>
      </c>
      <c r="F8" s="36"/>
      <c r="G8" s="34">
        <f t="shared" ref="G8:G12" si="1">SUM(E8*F8)</f>
        <v>0</v>
      </c>
      <c r="H8" s="40"/>
      <c r="I8" s="34">
        <f t="shared" ref="I8:I12" si="2">SUM(G8*H8)</f>
        <v>0</v>
      </c>
      <c r="J8" s="34">
        <f t="shared" ref="J8:J12" si="3">SUM(G8+I8)</f>
        <v>0</v>
      </c>
    </row>
    <row r="9" spans="1:10" ht="110.4" x14ac:dyDescent="0.3">
      <c r="A9" s="17">
        <v>3</v>
      </c>
      <c r="B9" s="10" t="s">
        <v>10</v>
      </c>
      <c r="C9" s="12" t="s">
        <v>12</v>
      </c>
      <c r="D9" s="9" t="s">
        <v>7</v>
      </c>
      <c r="E9" s="11">
        <v>18</v>
      </c>
      <c r="F9" s="37"/>
      <c r="G9" s="34">
        <f t="shared" si="1"/>
        <v>0</v>
      </c>
      <c r="H9" s="40"/>
      <c r="I9" s="34">
        <f t="shared" si="2"/>
        <v>0</v>
      </c>
      <c r="J9" s="34">
        <f t="shared" si="3"/>
        <v>0</v>
      </c>
    </row>
    <row r="10" spans="1:10" ht="110.4" x14ac:dyDescent="0.3">
      <c r="A10" s="17">
        <v>4</v>
      </c>
      <c r="B10" s="8" t="s">
        <v>11</v>
      </c>
      <c r="C10" s="12" t="s">
        <v>12</v>
      </c>
      <c r="D10" s="16" t="s">
        <v>6</v>
      </c>
      <c r="E10" s="15">
        <v>60</v>
      </c>
      <c r="F10" s="38"/>
      <c r="G10" s="34">
        <f t="shared" si="1"/>
        <v>0</v>
      </c>
      <c r="H10" s="40"/>
      <c r="I10" s="34">
        <f t="shared" si="2"/>
        <v>0</v>
      </c>
      <c r="J10" s="34">
        <f t="shared" si="3"/>
        <v>0</v>
      </c>
    </row>
    <row r="11" spans="1:10" ht="229.8" customHeight="1" x14ac:dyDescent="0.3">
      <c r="A11" s="17">
        <v>5</v>
      </c>
      <c r="B11" s="13" t="s">
        <v>17</v>
      </c>
      <c r="C11" s="12" t="s">
        <v>12</v>
      </c>
      <c r="D11" s="9" t="s">
        <v>13</v>
      </c>
      <c r="E11" s="15">
        <v>1</v>
      </c>
      <c r="F11" s="36"/>
      <c r="G11" s="34">
        <f t="shared" si="1"/>
        <v>0</v>
      </c>
      <c r="H11" s="40"/>
      <c r="I11" s="34">
        <f t="shared" si="2"/>
        <v>0</v>
      </c>
      <c r="J11" s="34">
        <f t="shared" si="3"/>
        <v>0</v>
      </c>
    </row>
    <row r="12" spans="1:10" ht="151.80000000000001" x14ac:dyDescent="0.3">
      <c r="A12" s="17">
        <v>6</v>
      </c>
      <c r="B12" s="13" t="s">
        <v>18</v>
      </c>
      <c r="C12" s="12" t="s">
        <v>12</v>
      </c>
      <c r="D12" s="9" t="s">
        <v>13</v>
      </c>
      <c r="E12" s="15">
        <v>1</v>
      </c>
      <c r="F12" s="36"/>
      <c r="G12" s="34">
        <f t="shared" si="1"/>
        <v>0</v>
      </c>
      <c r="H12" s="40"/>
      <c r="I12" s="34">
        <f t="shared" si="2"/>
        <v>0</v>
      </c>
      <c r="J12" s="34">
        <f t="shared" si="3"/>
        <v>0</v>
      </c>
    </row>
    <row r="13" spans="1:10" x14ac:dyDescent="0.25">
      <c r="A13" s="24" t="s">
        <v>19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10.4" x14ac:dyDescent="0.3">
      <c r="A14" s="7">
        <v>7</v>
      </c>
      <c r="B14" s="13" t="s">
        <v>9</v>
      </c>
      <c r="C14" s="12" t="s">
        <v>12</v>
      </c>
      <c r="D14" s="16" t="s">
        <v>6</v>
      </c>
      <c r="E14" s="15">
        <v>1740</v>
      </c>
      <c r="F14" s="36"/>
      <c r="G14" s="34">
        <f t="shared" ref="G14" si="4">SUM(E14*F14)</f>
        <v>0</v>
      </c>
      <c r="H14" s="40"/>
      <c r="I14" s="34">
        <f t="shared" ref="I14" si="5">SUM(G14*H14)</f>
        <v>0</v>
      </c>
      <c r="J14" s="34">
        <f t="shared" ref="J14" si="6">SUM(G14+I14)</f>
        <v>0</v>
      </c>
    </row>
    <row r="15" spans="1:10" ht="380.4" customHeight="1" x14ac:dyDescent="0.3">
      <c r="A15" s="7">
        <v>8</v>
      </c>
      <c r="B15" s="13" t="s">
        <v>20</v>
      </c>
      <c r="C15" s="12" t="s">
        <v>12</v>
      </c>
      <c r="D15" s="16" t="s">
        <v>8</v>
      </c>
      <c r="E15" s="15">
        <v>324</v>
      </c>
      <c r="F15" s="37"/>
      <c r="G15" s="34">
        <f t="shared" ref="G15:G18" si="7">SUM(E15*F15)</f>
        <v>0</v>
      </c>
      <c r="H15" s="40"/>
      <c r="I15" s="34">
        <f t="shared" ref="I15:I19" si="8">SUM(G15*H15)</f>
        <v>0</v>
      </c>
      <c r="J15" s="34">
        <f t="shared" ref="J15:J19" si="9">SUM(G15+I15)</f>
        <v>0</v>
      </c>
    </row>
    <row r="16" spans="1:10" ht="110.4" x14ac:dyDescent="0.3">
      <c r="A16" s="7">
        <v>9</v>
      </c>
      <c r="B16" s="10" t="s">
        <v>10</v>
      </c>
      <c r="C16" s="12" t="s">
        <v>12</v>
      </c>
      <c r="D16" s="9" t="s">
        <v>7</v>
      </c>
      <c r="E16" s="11">
        <v>18</v>
      </c>
      <c r="F16" s="38"/>
      <c r="G16" s="34">
        <f t="shared" si="7"/>
        <v>0</v>
      </c>
      <c r="H16" s="40"/>
      <c r="I16" s="34">
        <f t="shared" si="8"/>
        <v>0</v>
      </c>
      <c r="J16" s="34">
        <f t="shared" si="9"/>
        <v>0</v>
      </c>
    </row>
    <row r="17" spans="1:10" ht="110.4" x14ac:dyDescent="0.3">
      <c r="A17" s="7">
        <v>10</v>
      </c>
      <c r="B17" s="8" t="s">
        <v>14</v>
      </c>
      <c r="C17" s="12" t="s">
        <v>15</v>
      </c>
      <c r="D17" s="16" t="s">
        <v>6</v>
      </c>
      <c r="E17" s="15">
        <v>240</v>
      </c>
      <c r="F17" s="36"/>
      <c r="G17" s="34">
        <f t="shared" si="7"/>
        <v>0</v>
      </c>
      <c r="H17" s="40"/>
      <c r="I17" s="34">
        <f t="shared" si="8"/>
        <v>0</v>
      </c>
      <c r="J17" s="34">
        <f t="shared" si="9"/>
        <v>0</v>
      </c>
    </row>
    <row r="18" spans="1:10" ht="262.8" thickBot="1" x14ac:dyDescent="0.35">
      <c r="A18" s="22">
        <v>11</v>
      </c>
      <c r="B18" s="18" t="s">
        <v>21</v>
      </c>
      <c r="C18" s="19" t="s">
        <v>12</v>
      </c>
      <c r="D18" s="20" t="s">
        <v>13</v>
      </c>
      <c r="E18" s="21">
        <v>1</v>
      </c>
      <c r="F18" s="39"/>
      <c r="G18" s="35">
        <f t="shared" si="7"/>
        <v>0</v>
      </c>
      <c r="H18" s="41"/>
      <c r="I18" s="35">
        <f t="shared" si="8"/>
        <v>0</v>
      </c>
      <c r="J18" s="35">
        <f t="shared" si="9"/>
        <v>0</v>
      </c>
    </row>
    <row r="19" spans="1:10" s="2" customFormat="1" ht="20.100000000000001" customHeight="1" x14ac:dyDescent="0.3">
      <c r="A19" s="27" t="s">
        <v>28</v>
      </c>
      <c r="B19" s="28"/>
      <c r="C19" s="28"/>
      <c r="D19" s="28"/>
      <c r="E19" s="29"/>
      <c r="F19" s="30"/>
      <c r="G19" s="4">
        <f>SUM(G7:G12,G14:G18)</f>
        <v>0</v>
      </c>
      <c r="H19" s="31"/>
      <c r="I19" s="4">
        <f>SUM(I7:I12,I14:I18)</f>
        <v>0</v>
      </c>
      <c r="J19" s="4">
        <f>SUM(J7:J12,J14:J18)</f>
        <v>0</v>
      </c>
    </row>
    <row r="21" spans="1:10" x14ac:dyDescent="0.25">
      <c r="A21" s="14"/>
    </row>
    <row r="24" spans="1:10" ht="15" customHeight="1" x14ac:dyDescent="0.25"/>
    <row r="25" spans="1:10" ht="26.25" customHeight="1" x14ac:dyDescent="0.25"/>
  </sheetData>
  <sheetProtection algorithmName="SHA-512" hashValue="Lur4clb3EeDJQPFFDxFtBtIgqbzxt6mzg82yr79rdpliLJXkeZY2sbjcfAuhDAEyYBeEiug+pGBH0RiwiifmKw==" saltValue="tJAaVTVtEq5yM/p6kT9CXg==" spinCount="100000" sheet="1" objects="1" scenarios="1"/>
  <mergeCells count="5">
    <mergeCell ref="A1:J1"/>
    <mergeCell ref="A6:J6"/>
    <mergeCell ref="A13:J13"/>
    <mergeCell ref="A19:E19"/>
    <mergeCell ref="A3:J3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Obsługa jazów 2023</vt:lpstr>
      <vt:lpstr>'Obsługa jazów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Marcin Sławek</cp:lastModifiedBy>
  <cp:lastPrinted>2023-02-01T08:10:48Z</cp:lastPrinted>
  <dcterms:created xsi:type="dcterms:W3CDTF">2015-06-03T16:19:47Z</dcterms:created>
  <dcterms:modified xsi:type="dcterms:W3CDTF">2023-04-17T07:53:46Z</dcterms:modified>
</cp:coreProperties>
</file>