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Kompleks" sheetId="1" r:id="rId1"/>
  </sheets>
  <definedNames/>
  <calcPr fullCalcOnLoad="1"/>
</workbook>
</file>

<file path=xl/sharedStrings.xml><?xml version="1.0" encoding="utf-8"?>
<sst xmlns="http://schemas.openxmlformats.org/spreadsheetml/2006/main" count="127" uniqueCount="71">
  <si>
    <t>GRUPA TARYFOWA</t>
  </si>
  <si>
    <t>Opis usługi</t>
  </si>
  <si>
    <t xml:space="preserve">Podział                  na  strefy         </t>
  </si>
  <si>
    <t>Cena jednostkowa netto</t>
  </si>
  <si>
    <t>Wartość brutto</t>
  </si>
  <si>
    <t>[zł]</t>
  </si>
  <si>
    <t>Ogółem sprzedaż i dystrybucja</t>
  </si>
  <si>
    <t xml:space="preserve"> </t>
  </si>
  <si>
    <t>MWh</t>
  </si>
  <si>
    <t>1) Opłata za energię czynną - [MWh]</t>
  </si>
  <si>
    <t>całodobowa</t>
  </si>
  <si>
    <t>2) Opłata sieciowa zmienna [zł/MWh]</t>
  </si>
  <si>
    <t>5) Jakościowa opł. sys. [zł/MWh]</t>
  </si>
  <si>
    <t>x</t>
  </si>
  <si>
    <t>FORMULARZ ASORTYMENTOWO-CENOWY</t>
  </si>
  <si>
    <t>6) Opłata abonamentowa - [zł/m-c]</t>
  </si>
  <si>
    <t>Razem sprzedaż energii (1)</t>
  </si>
  <si>
    <t>Wartość netto</t>
  </si>
  <si>
    <t>Podatek VAT</t>
  </si>
  <si>
    <t>7) Opłata kogeneracyjna [zł/MWh]</t>
  </si>
  <si>
    <t>8) Opłata OZE [zł/MWh]</t>
  </si>
  <si>
    <t>taryfa B21</t>
  </si>
  <si>
    <t>2) Opłata za energię czynną - [MWh]</t>
  </si>
  <si>
    <t>4) Opłata sieciowa zmienna [zł/MWh]</t>
  </si>
  <si>
    <t>szczytowa</t>
  </si>
  <si>
    <t>pozaszczyt.</t>
  </si>
  <si>
    <t>3) Opłata sieciowa zmienna [zł/MWh]</t>
  </si>
  <si>
    <t>7) Jakościowa opł. sys. [zł/MWh]</t>
  </si>
  <si>
    <t>8) Opłata abonamentowa - [zł/m-c]</t>
  </si>
  <si>
    <t>9) Opłata kogeneracyjna [zł/MWh]</t>
  </si>
  <si>
    <t>10) Opłata OZE [zł/MWh]</t>
  </si>
  <si>
    <t>taryfa B22</t>
  </si>
  <si>
    <t>miesięcy</t>
  </si>
  <si>
    <t>11) Opłata mocowa [zł/MWh]</t>
  </si>
  <si>
    <t>9) Opłata mocowa [zł/MWh]</t>
  </si>
  <si>
    <t>3) Opłata stała stawki sieciowej - [zł/kW/m-c]</t>
  </si>
  <si>
    <t>4) Opłata przejściowa - [zł/kW/m-c]</t>
  </si>
  <si>
    <t>5) Opłata stała stawki sieciowej - [zł/kW/m-c]</t>
  </si>
  <si>
    <t>6) Opłata przejściowa - [zł/kW/m-c]</t>
  </si>
  <si>
    <t>Razem sprzedaż energii (1-2)</t>
  </si>
  <si>
    <t>B22</t>
  </si>
  <si>
    <t>B21</t>
  </si>
  <si>
    <t>Razem dystrybucja energii (2-9)</t>
  </si>
  <si>
    <t>3) Opłata za energię czynną - [MWh]</t>
  </si>
  <si>
    <t>Strefa I</t>
  </si>
  <si>
    <t>Strefa II</t>
  </si>
  <si>
    <t>Strefa III</t>
  </si>
  <si>
    <t>B23</t>
  </si>
  <si>
    <t>taryfa B23</t>
  </si>
  <si>
    <t>5) Opłata sieciowa zmienna [zł/MWh]</t>
  </si>
  <si>
    <t>6) Opłata sieciowa zmienna [zł/MWh]</t>
  </si>
  <si>
    <t>7) Opłata stała stawki sieciowej - [zł/kW/m-c]</t>
  </si>
  <si>
    <t>8) Opłata przejściowa - [zł/kW/m-c]</t>
  </si>
  <si>
    <t>9) Jakościowa opł. sys. [zł/MWh]</t>
  </si>
  <si>
    <t>10) Opłata abonamentowa - [zł/m-c]</t>
  </si>
  <si>
    <t>11) Opłata kogeneracyjna [zł/MWh]</t>
  </si>
  <si>
    <t>12) Opłata OZE [zł/MWh]</t>
  </si>
  <si>
    <t>13) Opłata mocowa [zł/MWh]</t>
  </si>
  <si>
    <t>Razem dystrybucja energii (4-13)</t>
  </si>
  <si>
    <t>Razem sprzedaż energii (1-3)</t>
  </si>
  <si>
    <t>Tabela 1 - Zapotrzebowanie</t>
  </si>
  <si>
    <t>Ilość szacunkowa w zakresie zamówienia podstawowego</t>
  </si>
  <si>
    <t>Tabela 2 - Łączna cena ofertowa</t>
  </si>
  <si>
    <t>Cena oferty netto</t>
  </si>
  <si>
    <t>Cena oferty brutto</t>
  </si>
  <si>
    <t>RAZEM (należy wpisać do Formularza Oferta)</t>
  </si>
  <si>
    <r>
      <t xml:space="preserve">Dokument musi być podpisany przez osobę umocowaną / osobę upoważnioną do reprezentacji Wykonawcy/Wykonawców </t>
    </r>
    <r>
      <rPr>
        <b/>
        <sz val="12"/>
        <color indexed="10"/>
        <rFont val="Calibri"/>
        <family val="2"/>
      </rPr>
      <t>(kwalifikowane podpisy elektroniczne)</t>
    </r>
  </si>
  <si>
    <t>xxx</t>
  </si>
  <si>
    <t>Stawka podatku VAT [%]</t>
  </si>
  <si>
    <t>Oznaczenie sprawy: GD.ROZ.2810.35.2021.ZP.LW                                                                                                                                                                                                                                                  Załącznik nr 1 do SWZ</t>
  </si>
  <si>
    <t>Razem dystrybucja energii (3-11)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</si>
</sst>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00"/>
    <numFmt numFmtId="167" formatCode="0.0"/>
    <numFmt numFmtId="168" formatCode="0.0%"/>
    <numFmt numFmtId="169" formatCode="#,##0.00\ &quot;zł&quot;"/>
    <numFmt numFmtId="170" formatCode="#,##0.0"/>
    <numFmt numFmtId="171" formatCode="0.000"/>
    <numFmt numFmtId="172" formatCode="#,##0.000"/>
    <numFmt numFmtId="173" formatCode="&quot;Tak&quot;;&quot;Tak&quot;;&quot;Nie&quot;"/>
    <numFmt numFmtId="174" formatCode="&quot;Prawda&quot;;&quot;Prawda&quot;;&quot;Fałsz&quot;"/>
    <numFmt numFmtId="175" formatCode="&quot;Włączone&quot;;&quot;Włączone&quot;;&quot;Wyłączone&quot;"/>
    <numFmt numFmtId="176" formatCode="[$€-2]\ #,##0.00_);[Red]\([$€-2]\ #,##0.00\)"/>
  </numFmts>
  <fonts count="52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"/>
      <family val="2"/>
    </font>
    <font>
      <u val="single"/>
      <sz val="11"/>
      <color indexed="12"/>
      <name val="Czcionka tekstu podstawowego"/>
      <family val="2"/>
    </font>
    <font>
      <u val="single"/>
      <sz val="11"/>
      <color indexed="36"/>
      <name val="Czcionka tekstu podstawowego"/>
      <family val="2"/>
    </font>
    <font>
      <b/>
      <sz val="12"/>
      <color indexed="10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name val="Calibri"/>
      <family val="2"/>
    </font>
    <font>
      <sz val="12"/>
      <name val="Calibri"/>
      <family val="2"/>
    </font>
    <font>
      <sz val="8"/>
      <name val="Calibri"/>
      <family val="2"/>
    </font>
    <font>
      <sz val="10"/>
      <name val="Calibri"/>
      <family val="2"/>
    </font>
    <font>
      <b/>
      <sz val="8"/>
      <name val="Calibri"/>
      <family val="2"/>
    </font>
    <font>
      <b/>
      <sz val="10"/>
      <name val="Calibri"/>
      <family val="2"/>
    </font>
    <font>
      <b/>
      <sz val="14"/>
      <name val="Calibri"/>
      <family val="2"/>
    </font>
    <font>
      <b/>
      <sz val="12"/>
      <name val="Calibri"/>
      <family val="2"/>
    </font>
    <font>
      <b/>
      <sz val="11"/>
      <color indexed="30"/>
      <name val="Calibri"/>
      <family val="2"/>
    </font>
    <font>
      <b/>
      <sz val="11"/>
      <name val="Calibri"/>
      <family val="2"/>
    </font>
    <font>
      <b/>
      <sz val="14"/>
      <color indexed="8"/>
      <name val="Calibri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1"/>
      <color rgb="FF0070C0"/>
      <name val="Calibri"/>
      <family val="2"/>
    </font>
    <font>
      <b/>
      <sz val="12"/>
      <color rgb="FFFF0000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/>
      <bottom/>
    </border>
    <border>
      <left style="thin"/>
      <right style="thin"/>
      <top style="thin"/>
      <bottom style="medium"/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/>
      <right/>
      <top>
        <color indexed="63"/>
      </top>
      <bottom style="thin"/>
    </border>
    <border>
      <left/>
      <right style="medium"/>
      <top>
        <color indexed="63"/>
      </top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/>
      <top>
        <color indexed="63"/>
      </top>
      <bottom>
        <color indexed="63"/>
      </bottom>
    </border>
    <border>
      <left style="medium"/>
      <right/>
      <top style="thin"/>
      <bottom>
        <color indexed="63"/>
      </bottom>
    </border>
    <border>
      <left/>
      <right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3" fillId="27" borderId="1" applyNumberFormat="0" applyAlignment="0" applyProtection="0"/>
    <xf numFmtId="0" fontId="4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72">
    <xf numFmtId="0" fontId="0" fillId="0" borderId="0" xfId="0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4" fontId="22" fillId="0" borderId="0" xfId="0" applyNumberFormat="1" applyFont="1" applyAlignment="1">
      <alignment/>
    </xf>
    <xf numFmtId="0" fontId="22" fillId="0" borderId="0" xfId="0" applyFont="1" applyBorder="1" applyAlignment="1">
      <alignment/>
    </xf>
    <xf numFmtId="0" fontId="22" fillId="0" borderId="0" xfId="0" applyFont="1" applyAlignment="1">
      <alignment horizontal="left"/>
    </xf>
    <xf numFmtId="0" fontId="22" fillId="0" borderId="0" xfId="0" applyFont="1" applyAlignment="1">
      <alignment horizontal="center"/>
    </xf>
    <xf numFmtId="4" fontId="22" fillId="0" borderId="0" xfId="0" applyNumberFormat="1" applyFont="1" applyBorder="1" applyAlignment="1">
      <alignment/>
    </xf>
    <xf numFmtId="0" fontId="24" fillId="0" borderId="0" xfId="0" applyFont="1" applyBorder="1" applyAlignment="1">
      <alignment/>
    </xf>
    <xf numFmtId="4" fontId="24" fillId="0" borderId="0" xfId="0" applyNumberFormat="1" applyFont="1" applyBorder="1" applyAlignment="1">
      <alignment/>
    </xf>
    <xf numFmtId="0" fontId="25" fillId="0" borderId="0" xfId="0" applyFont="1" applyBorder="1" applyAlignment="1">
      <alignment/>
    </xf>
    <xf numFmtId="4" fontId="25" fillId="0" borderId="0" xfId="0" applyNumberFormat="1" applyFont="1" applyBorder="1" applyAlignment="1">
      <alignment/>
    </xf>
    <xf numFmtId="4" fontId="26" fillId="0" borderId="0" xfId="52" applyNumberFormat="1" applyFont="1" applyFill="1" applyBorder="1" applyAlignment="1" applyProtection="1">
      <alignment horizontal="right" vertical="center" wrapText="1"/>
      <protection/>
    </xf>
    <xf numFmtId="0" fontId="27" fillId="0" borderId="0" xfId="52" applyFont="1" applyBorder="1" applyAlignment="1" applyProtection="1">
      <alignment horizontal="center" vertical="center" wrapText="1"/>
      <protection/>
    </xf>
    <xf numFmtId="0" fontId="22" fillId="0" borderId="0" xfId="0" applyFont="1" applyBorder="1" applyAlignment="1" applyProtection="1">
      <alignment/>
      <protection/>
    </xf>
    <xf numFmtId="168" fontId="25" fillId="0" borderId="0" xfId="52" applyNumberFormat="1" applyFont="1" applyBorder="1" applyAlignment="1" applyProtection="1">
      <alignment horizontal="center" vertical="center" wrapText="1"/>
      <protection/>
    </xf>
    <xf numFmtId="0" fontId="25" fillId="0" borderId="0" xfId="52" applyFont="1" applyBorder="1" applyAlignment="1" applyProtection="1">
      <alignment horizontal="center" vertical="center" wrapText="1"/>
      <protection/>
    </xf>
    <xf numFmtId="4" fontId="27" fillId="0" borderId="0" xfId="52" applyNumberFormat="1" applyFont="1" applyFill="1" applyBorder="1" applyAlignment="1" applyProtection="1">
      <alignment horizontal="right" vertical="center" wrapText="1"/>
      <protection/>
    </xf>
    <xf numFmtId="0" fontId="25" fillId="0" borderId="0" xfId="0" applyFont="1" applyBorder="1" applyAlignment="1" applyProtection="1">
      <alignment/>
      <protection/>
    </xf>
    <xf numFmtId="0" fontId="26" fillId="0" borderId="0" xfId="52" applyFont="1" applyBorder="1" applyAlignment="1" applyProtection="1">
      <alignment horizontal="center" vertical="center" wrapText="1"/>
      <protection/>
    </xf>
    <xf numFmtId="0" fontId="24" fillId="0" borderId="0" xfId="0" applyFont="1" applyBorder="1" applyAlignment="1" applyProtection="1">
      <alignment horizontal="center" vertical="top"/>
      <protection/>
    </xf>
    <xf numFmtId="0" fontId="24" fillId="0" borderId="0" xfId="0" applyFont="1" applyBorder="1" applyAlignment="1" applyProtection="1">
      <alignment/>
      <protection/>
    </xf>
    <xf numFmtId="168" fontId="24" fillId="0" borderId="0" xfId="52" applyNumberFormat="1" applyFont="1" applyBorder="1" applyAlignment="1" applyProtection="1">
      <alignment horizontal="left" vertical="center" wrapText="1"/>
      <protection/>
    </xf>
    <xf numFmtId="0" fontId="24" fillId="0" borderId="0" xfId="52" applyFont="1" applyBorder="1" applyAlignment="1" applyProtection="1">
      <alignment horizontal="center" vertical="center" wrapText="1"/>
      <protection/>
    </xf>
    <xf numFmtId="0" fontId="25" fillId="0" borderId="0" xfId="52" applyFont="1" applyBorder="1" applyAlignment="1" applyProtection="1">
      <alignment horizontal="left" vertical="center" wrapText="1"/>
      <protection/>
    </xf>
    <xf numFmtId="0" fontId="28" fillId="0" borderId="0" xfId="52" applyFont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>
      <alignment/>
    </xf>
    <xf numFmtId="4" fontId="22" fillId="0" borderId="0" xfId="0" applyNumberFormat="1" applyFont="1" applyFill="1" applyBorder="1" applyAlignment="1">
      <alignment/>
    </xf>
    <xf numFmtId="0" fontId="25" fillId="0" borderId="0" xfId="0" applyFont="1" applyFill="1" applyBorder="1" applyAlignment="1">
      <alignment horizontal="center" vertical="center"/>
    </xf>
    <xf numFmtId="0" fontId="29" fillId="0" borderId="10" xfId="52" applyFont="1" applyBorder="1" applyAlignment="1" applyProtection="1">
      <alignment horizontal="center" vertical="center" wrapText="1"/>
      <protection/>
    </xf>
    <xf numFmtId="0" fontId="29" fillId="0" borderId="11" xfId="52" applyFont="1" applyBorder="1" applyAlignment="1" applyProtection="1">
      <alignment horizontal="center" vertical="center"/>
      <protection/>
    </xf>
    <xf numFmtId="0" fontId="23" fillId="0" borderId="12" xfId="52" applyFont="1" applyFill="1" applyBorder="1" applyAlignment="1" applyProtection="1">
      <alignment vertical="center" wrapText="1"/>
      <protection/>
    </xf>
    <xf numFmtId="172" fontId="23" fillId="0" borderId="13" xfId="52" applyNumberFormat="1" applyFont="1" applyBorder="1" applyProtection="1">
      <alignment/>
      <protection/>
    </xf>
    <xf numFmtId="3" fontId="23" fillId="0" borderId="14" xfId="52" applyNumberFormat="1" applyFont="1" applyBorder="1" applyAlignment="1" applyProtection="1">
      <alignment horizontal="center"/>
      <protection/>
    </xf>
    <xf numFmtId="3" fontId="23" fillId="0" borderId="14" xfId="52" applyNumberFormat="1" applyFont="1" applyBorder="1" applyAlignment="1" applyProtection="1">
      <alignment horizontal="left"/>
      <protection/>
    </xf>
    <xf numFmtId="3" fontId="23" fillId="0" borderId="15" xfId="52" applyNumberFormat="1" applyFont="1" applyBorder="1" applyAlignment="1" applyProtection="1">
      <alignment horizontal="center"/>
      <protection/>
    </xf>
    <xf numFmtId="4" fontId="23" fillId="33" borderId="12" xfId="52" applyNumberFormat="1" applyFont="1" applyFill="1" applyBorder="1" applyProtection="1">
      <alignment/>
      <protection locked="0"/>
    </xf>
    <xf numFmtId="4" fontId="23" fillId="0" borderId="12" xfId="52" applyNumberFormat="1" applyFont="1" applyFill="1" applyBorder="1" applyProtection="1">
      <alignment/>
      <protection/>
    </xf>
    <xf numFmtId="4" fontId="23" fillId="0" borderId="16" xfId="52" applyNumberFormat="1" applyFont="1" applyFill="1" applyBorder="1" applyProtection="1">
      <alignment/>
      <protection/>
    </xf>
    <xf numFmtId="166" fontId="23" fillId="0" borderId="17" xfId="52" applyNumberFormat="1" applyFont="1" applyFill="1" applyBorder="1" applyAlignment="1" applyProtection="1">
      <alignment horizontal="center" vertical="center" wrapText="1"/>
      <protection locked="0"/>
    </xf>
    <xf numFmtId="4" fontId="29" fillId="0" borderId="17" xfId="52" applyNumberFormat="1" applyFont="1" applyFill="1" applyBorder="1" applyAlignment="1" applyProtection="1">
      <alignment horizontal="right" vertical="center" wrapText="1"/>
      <protection/>
    </xf>
    <xf numFmtId="4" fontId="29" fillId="0" borderId="18" xfId="52" applyNumberFormat="1" applyFont="1" applyFill="1" applyBorder="1" applyAlignment="1" applyProtection="1">
      <alignment horizontal="right" vertical="center" wrapText="1"/>
      <protection/>
    </xf>
    <xf numFmtId="167" fontId="23" fillId="0" borderId="19" xfId="52" applyNumberFormat="1" applyFont="1" applyBorder="1" applyAlignment="1" applyProtection="1">
      <alignment horizontal="center"/>
      <protection/>
    </xf>
    <xf numFmtId="167" fontId="23" fillId="0" borderId="19" xfId="52" applyNumberFormat="1" applyFont="1" applyBorder="1" applyAlignment="1" applyProtection="1">
      <alignment horizontal="left"/>
      <protection/>
    </xf>
    <xf numFmtId="4" fontId="23" fillId="33" borderId="17" xfId="52" applyNumberFormat="1" applyFont="1" applyFill="1" applyBorder="1" applyProtection="1">
      <alignment/>
      <protection locked="0"/>
    </xf>
    <xf numFmtId="4" fontId="23" fillId="0" borderId="17" xfId="52" applyNumberFormat="1" applyFont="1" applyFill="1" applyBorder="1" applyProtection="1">
      <alignment/>
      <protection/>
    </xf>
    <xf numFmtId="4" fontId="23" fillId="0" borderId="18" xfId="52" applyNumberFormat="1" applyFont="1" applyFill="1" applyBorder="1" applyProtection="1">
      <alignment/>
      <protection/>
    </xf>
    <xf numFmtId="172" fontId="23" fillId="0" borderId="20" xfId="52" applyNumberFormat="1" applyFont="1" applyFill="1" applyBorder="1" applyProtection="1">
      <alignment/>
      <protection/>
    </xf>
    <xf numFmtId="3" fontId="23" fillId="0" borderId="19" xfId="52" applyNumberFormat="1" applyFont="1" applyBorder="1" applyAlignment="1" applyProtection="1">
      <alignment horizontal="left"/>
      <protection/>
    </xf>
    <xf numFmtId="0" fontId="23" fillId="0" borderId="17" xfId="52" applyFont="1" applyFill="1" applyBorder="1" applyProtection="1">
      <alignment/>
      <protection/>
    </xf>
    <xf numFmtId="4" fontId="29" fillId="0" borderId="17" xfId="52" applyNumberFormat="1" applyFont="1" applyFill="1" applyBorder="1" applyProtection="1">
      <alignment/>
      <protection/>
    </xf>
    <xf numFmtId="4" fontId="29" fillId="0" borderId="18" xfId="52" applyNumberFormat="1" applyFont="1" applyFill="1" applyBorder="1" applyProtection="1">
      <alignment/>
      <protection/>
    </xf>
    <xf numFmtId="0" fontId="23" fillId="0" borderId="21" xfId="52" applyFont="1" applyFill="1" applyBorder="1" applyAlignment="1" applyProtection="1">
      <alignment horizontal="center" vertical="center" wrapText="1"/>
      <protection/>
    </xf>
    <xf numFmtId="4" fontId="29" fillId="0" borderId="21" xfId="52" applyNumberFormat="1" applyFont="1" applyFill="1" applyBorder="1" applyAlignment="1" applyProtection="1">
      <alignment horizontal="right" vertical="center" wrapText="1"/>
      <protection/>
    </xf>
    <xf numFmtId="4" fontId="29" fillId="0" borderId="22" xfId="52" applyNumberFormat="1" applyFont="1" applyFill="1" applyBorder="1" applyAlignment="1" applyProtection="1">
      <alignment horizontal="right" vertical="center" wrapText="1"/>
      <protection/>
    </xf>
    <xf numFmtId="172" fontId="23" fillId="0" borderId="13" xfId="52" applyNumberFormat="1" applyFont="1" applyFill="1" applyBorder="1">
      <alignment/>
      <protection/>
    </xf>
    <xf numFmtId="4" fontId="23" fillId="0" borderId="12" xfId="52" applyNumberFormat="1" applyFont="1" applyBorder="1">
      <alignment/>
      <protection/>
    </xf>
    <xf numFmtId="172" fontId="23" fillId="0" borderId="20" xfId="52" applyNumberFormat="1" applyFont="1" applyFill="1" applyBorder="1">
      <alignment/>
      <protection/>
    </xf>
    <xf numFmtId="4" fontId="23" fillId="0" borderId="17" xfId="52" applyNumberFormat="1" applyFont="1" applyBorder="1">
      <alignment/>
      <protection/>
    </xf>
    <xf numFmtId="4" fontId="29" fillId="0" borderId="17" xfId="52" applyNumberFormat="1" applyFont="1" applyBorder="1" applyAlignment="1">
      <alignment horizontal="right" vertical="center" wrapText="1"/>
      <protection/>
    </xf>
    <xf numFmtId="0" fontId="29" fillId="0" borderId="0" xfId="52" applyFont="1" applyBorder="1" applyAlignment="1">
      <alignment horizontal="center" vertical="center" wrapText="1"/>
      <protection/>
    </xf>
    <xf numFmtId="0" fontId="23" fillId="0" borderId="0" xfId="0" applyFont="1" applyBorder="1" applyAlignment="1">
      <alignment/>
    </xf>
    <xf numFmtId="168" fontId="23" fillId="0" borderId="0" xfId="52" applyNumberFormat="1" applyFont="1" applyBorder="1" applyAlignment="1">
      <alignment horizontal="center" vertical="center" wrapText="1"/>
      <protection/>
    </xf>
    <xf numFmtId="0" fontId="23" fillId="0" borderId="0" xfId="52" applyFont="1" applyBorder="1" applyAlignment="1">
      <alignment horizontal="center" vertical="center" wrapText="1"/>
      <protection/>
    </xf>
    <xf numFmtId="0" fontId="23" fillId="0" borderId="0" xfId="52" applyFont="1" applyBorder="1" applyAlignment="1">
      <alignment horizontal="left" vertical="center" wrapText="1"/>
      <protection/>
    </xf>
    <xf numFmtId="4" fontId="29" fillId="0" borderId="0" xfId="52" applyNumberFormat="1" applyFont="1" applyBorder="1" applyAlignment="1">
      <alignment horizontal="right" vertical="center" wrapText="1"/>
      <protection/>
    </xf>
    <xf numFmtId="168" fontId="23" fillId="0" borderId="0" xfId="52" applyNumberFormat="1" applyFont="1" applyBorder="1" applyAlignment="1" applyProtection="1">
      <alignment horizontal="center" vertical="center" wrapText="1"/>
      <protection/>
    </xf>
    <xf numFmtId="0" fontId="23" fillId="0" borderId="0" xfId="52" applyFont="1" applyBorder="1" applyAlignment="1" applyProtection="1">
      <alignment horizontal="center" vertical="center" wrapText="1"/>
      <protection/>
    </xf>
    <xf numFmtId="0" fontId="23" fillId="0" borderId="0" xfId="52" applyFont="1" applyBorder="1" applyAlignment="1" applyProtection="1">
      <alignment horizontal="left" vertical="center" wrapText="1"/>
      <protection/>
    </xf>
    <xf numFmtId="4" fontId="29" fillId="0" borderId="19" xfId="52" applyNumberFormat="1" applyFont="1" applyFill="1" applyBorder="1" applyAlignment="1" applyProtection="1">
      <alignment horizontal="right" vertical="center" wrapText="1"/>
      <protection/>
    </xf>
    <xf numFmtId="0" fontId="25" fillId="0" borderId="0" xfId="52" applyFont="1" applyBorder="1" applyAlignment="1" applyProtection="1">
      <alignment horizontal="center" wrapText="1"/>
      <protection/>
    </xf>
    <xf numFmtId="0" fontId="29" fillId="0" borderId="0" xfId="52" applyFont="1" applyBorder="1" applyAlignment="1" applyProtection="1">
      <alignment horizontal="center" vertical="center" wrapText="1"/>
      <protection/>
    </xf>
    <xf numFmtId="0" fontId="23" fillId="0" borderId="20" xfId="52" applyFont="1" applyBorder="1" applyAlignment="1" applyProtection="1">
      <alignment horizontal="right" wrapText="1"/>
      <protection/>
    </xf>
    <xf numFmtId="167" fontId="23" fillId="0" borderId="23" xfId="52" applyNumberFormat="1" applyFont="1" applyBorder="1" applyAlignment="1" applyProtection="1">
      <alignment horizontal="center"/>
      <protection/>
    </xf>
    <xf numFmtId="0" fontId="23" fillId="0" borderId="24" xfId="52" applyFont="1" applyFill="1" applyBorder="1" applyAlignment="1" applyProtection="1">
      <alignment vertical="center" wrapText="1"/>
      <protection/>
    </xf>
    <xf numFmtId="4" fontId="23" fillId="0" borderId="24" xfId="52" applyNumberFormat="1" applyFont="1" applyFill="1" applyBorder="1" applyProtection="1">
      <alignment/>
      <protection/>
    </xf>
    <xf numFmtId="168" fontId="23" fillId="0" borderId="17" xfId="52" applyNumberFormat="1" applyFont="1" applyBorder="1" applyAlignment="1" applyProtection="1">
      <alignment horizontal="center" vertical="center" wrapText="1"/>
      <protection/>
    </xf>
    <xf numFmtId="168" fontId="25" fillId="0" borderId="17" xfId="52" applyNumberFormat="1" applyFont="1" applyBorder="1" applyAlignment="1" applyProtection="1">
      <alignment horizontal="center" vertical="center" wrapText="1"/>
      <protection/>
    </xf>
    <xf numFmtId="167" fontId="23" fillId="0" borderId="23" xfId="52" applyNumberFormat="1" applyFont="1" applyBorder="1" applyAlignment="1" applyProtection="1">
      <alignment/>
      <protection/>
    </xf>
    <xf numFmtId="1" fontId="23" fillId="0" borderId="23" xfId="52" applyNumberFormat="1" applyFont="1" applyBorder="1" applyAlignment="1" applyProtection="1">
      <alignment horizontal="left"/>
      <protection/>
    </xf>
    <xf numFmtId="4" fontId="23" fillId="0" borderId="25" xfId="52" applyNumberFormat="1" applyFont="1" applyFill="1" applyBorder="1" applyProtection="1">
      <alignment/>
      <protection/>
    </xf>
    <xf numFmtId="4" fontId="23" fillId="0" borderId="26" xfId="52" applyNumberFormat="1" applyFont="1" applyFill="1" applyBorder="1" applyProtection="1">
      <alignment/>
      <protection/>
    </xf>
    <xf numFmtId="0" fontId="23" fillId="0" borderId="27" xfId="52" applyFont="1" applyBorder="1" applyAlignment="1">
      <alignment horizontal="left" vertical="center" wrapText="1"/>
      <protection/>
    </xf>
    <xf numFmtId="168" fontId="23" fillId="0" borderId="28" xfId="52" applyNumberFormat="1" applyFont="1" applyBorder="1" applyAlignment="1">
      <alignment horizontal="center" vertical="center" wrapText="1"/>
      <protection/>
    </xf>
    <xf numFmtId="0" fontId="23" fillId="0" borderId="29" xfId="52" applyFont="1" applyBorder="1" applyAlignment="1">
      <alignment horizontal="center" vertical="center" wrapText="1"/>
      <protection/>
    </xf>
    <xf numFmtId="0" fontId="23" fillId="0" borderId="27" xfId="52" applyFont="1" applyBorder="1" applyAlignment="1">
      <alignment horizontal="center" vertical="center" wrapText="1"/>
      <protection/>
    </xf>
    <xf numFmtId="0" fontId="23" fillId="0" borderId="30" xfId="52" applyFont="1" applyBorder="1" applyAlignment="1">
      <alignment horizontal="center" vertical="center" wrapText="1"/>
      <protection/>
    </xf>
    <xf numFmtId="0" fontId="23" fillId="0" borderId="31" xfId="52" applyFont="1" applyBorder="1" applyAlignment="1">
      <alignment horizontal="center" vertical="center" wrapText="1"/>
      <protection/>
    </xf>
    <xf numFmtId="4" fontId="29" fillId="0" borderId="31" xfId="52" applyNumberFormat="1" applyFont="1" applyBorder="1" applyAlignment="1">
      <alignment horizontal="right" vertical="center" wrapText="1"/>
      <protection/>
    </xf>
    <xf numFmtId="0" fontId="29" fillId="0" borderId="0" xfId="52" applyFont="1" applyBorder="1" applyAlignment="1" applyProtection="1">
      <alignment horizontal="center" vertical="center" wrapText="1"/>
      <protection/>
    </xf>
    <xf numFmtId="0" fontId="49" fillId="0" borderId="0" xfId="0" applyFont="1" applyAlignment="1">
      <alignment horizontal="center"/>
    </xf>
    <xf numFmtId="0" fontId="31" fillId="0" borderId="0" xfId="0" applyFont="1" applyBorder="1" applyAlignment="1" applyProtection="1">
      <alignment horizontal="left"/>
      <protection/>
    </xf>
    <xf numFmtId="4" fontId="29" fillId="0" borderId="0" xfId="52" applyNumberFormat="1" applyFont="1" applyFill="1" applyBorder="1" applyAlignment="1" applyProtection="1">
      <alignment horizontal="center" vertical="center" wrapText="1"/>
      <protection/>
    </xf>
    <xf numFmtId="0" fontId="29" fillId="0" borderId="0" xfId="0" applyFont="1" applyBorder="1" applyAlignment="1">
      <alignment horizontal="center"/>
    </xf>
    <xf numFmtId="4" fontId="29" fillId="0" borderId="0" xfId="52" applyNumberFormat="1" applyFont="1" applyFill="1" applyBorder="1" applyAlignment="1" applyProtection="1">
      <alignment horizontal="right" vertical="center" wrapText="1"/>
      <protection/>
    </xf>
    <xf numFmtId="0" fontId="23" fillId="0" borderId="19" xfId="52" applyFont="1" applyBorder="1" applyAlignment="1" applyProtection="1">
      <alignment horizontal="center" vertical="center" wrapText="1"/>
      <protection/>
    </xf>
    <xf numFmtId="4" fontId="29" fillId="0" borderId="19" xfId="52" applyNumberFormat="1" applyFont="1" applyFill="1" applyBorder="1" applyAlignment="1" applyProtection="1">
      <alignment horizontal="center" vertical="center" wrapText="1"/>
      <protection/>
    </xf>
    <xf numFmtId="0" fontId="29" fillId="0" borderId="19" xfId="0" applyFont="1" applyBorder="1" applyAlignment="1">
      <alignment horizontal="center" wrapText="1"/>
    </xf>
    <xf numFmtId="0" fontId="29" fillId="0" borderId="19" xfId="52" applyFont="1" applyBorder="1" applyAlignment="1" applyProtection="1">
      <alignment horizontal="center" vertical="center" wrapText="1"/>
      <protection/>
    </xf>
    <xf numFmtId="0" fontId="50" fillId="0" borderId="19" xfId="52" applyFont="1" applyBorder="1" applyAlignment="1" applyProtection="1">
      <alignment horizontal="center" vertical="center" wrapText="1"/>
      <protection/>
    </xf>
    <xf numFmtId="4" fontId="50" fillId="0" borderId="19" xfId="52" applyNumberFormat="1" applyFont="1" applyFill="1" applyBorder="1" applyAlignment="1" applyProtection="1">
      <alignment horizontal="center" wrapText="1"/>
      <protection/>
    </xf>
    <xf numFmtId="4" fontId="50" fillId="0" borderId="19" xfId="52" applyNumberFormat="1" applyFont="1" applyFill="1" applyBorder="1" applyAlignment="1" applyProtection="1">
      <alignment horizontal="center" vertical="center" wrapText="1"/>
      <protection/>
    </xf>
    <xf numFmtId="0" fontId="23" fillId="0" borderId="20" xfId="52" applyNumberFormat="1" applyFont="1" applyFill="1" applyBorder="1" applyAlignment="1" applyProtection="1">
      <alignment horizontal="right"/>
      <protection/>
    </xf>
    <xf numFmtId="0" fontId="23" fillId="0" borderId="32" xfId="52" applyFont="1" applyBorder="1">
      <alignment/>
      <protection/>
    </xf>
    <xf numFmtId="0" fontId="23" fillId="0" borderId="33" xfId="52" applyFont="1" applyBorder="1">
      <alignment/>
      <protection/>
    </xf>
    <xf numFmtId="0" fontId="23" fillId="0" borderId="34" xfId="52" applyFont="1" applyBorder="1" applyAlignment="1">
      <alignment horizontal="center"/>
      <protection/>
    </xf>
    <xf numFmtId="0" fontId="23" fillId="0" borderId="34" xfId="52" applyFont="1" applyBorder="1" applyAlignment="1">
      <alignment horizontal="left"/>
      <protection/>
    </xf>
    <xf numFmtId="0" fontId="23" fillId="0" borderId="35" xfId="52" applyFont="1" applyBorder="1">
      <alignment/>
      <protection/>
    </xf>
    <xf numFmtId="0" fontId="23" fillId="0" borderId="24" xfId="52" applyFont="1" applyBorder="1">
      <alignment/>
      <protection/>
    </xf>
    <xf numFmtId="4" fontId="29" fillId="0" borderId="24" xfId="52" applyNumberFormat="1" applyFont="1" applyBorder="1">
      <alignment/>
      <protection/>
    </xf>
    <xf numFmtId="0" fontId="25" fillId="0" borderId="19" xfId="0" applyFont="1" applyBorder="1" applyAlignment="1" applyProtection="1">
      <alignment/>
      <protection/>
    </xf>
    <xf numFmtId="0" fontId="25" fillId="0" borderId="23" xfId="0" applyFont="1" applyBorder="1" applyAlignment="1" applyProtection="1">
      <alignment/>
      <protection/>
    </xf>
    <xf numFmtId="0" fontId="23" fillId="0" borderId="19" xfId="52" applyFont="1" applyFill="1" applyBorder="1" applyAlignment="1" applyProtection="1">
      <alignment horizontal="left"/>
      <protection/>
    </xf>
    <xf numFmtId="0" fontId="29" fillId="0" borderId="10" xfId="52" applyFont="1" applyBorder="1" applyAlignment="1">
      <alignment horizontal="center" vertical="center" wrapText="1"/>
      <protection/>
    </xf>
    <xf numFmtId="0" fontId="29" fillId="0" borderId="11" xfId="52" applyFont="1" applyBorder="1" applyAlignment="1">
      <alignment horizontal="center" vertical="center" wrapText="1"/>
      <protection/>
    </xf>
    <xf numFmtId="0" fontId="29" fillId="0" borderId="36" xfId="52" applyFont="1" applyBorder="1" applyAlignment="1">
      <alignment horizontal="center" vertical="center" wrapText="1"/>
      <protection/>
    </xf>
    <xf numFmtId="0" fontId="23" fillId="0" borderId="20" xfId="52" applyFont="1" applyFill="1" applyBorder="1" applyAlignment="1" applyProtection="1">
      <alignment horizontal="left"/>
      <protection/>
    </xf>
    <xf numFmtId="0" fontId="23" fillId="0" borderId="19" xfId="52" applyFont="1" applyFill="1" applyBorder="1" applyAlignment="1" applyProtection="1">
      <alignment horizontal="left"/>
      <protection/>
    </xf>
    <xf numFmtId="0" fontId="23" fillId="0" borderId="37" xfId="52" applyFont="1" applyFill="1" applyBorder="1" applyAlignment="1" applyProtection="1">
      <alignment horizontal="left"/>
      <protection/>
    </xf>
    <xf numFmtId="0" fontId="23" fillId="0" borderId="32" xfId="52" applyFont="1" applyFill="1" applyBorder="1" applyAlignment="1" applyProtection="1">
      <alignment horizontal="left"/>
      <protection/>
    </xf>
    <xf numFmtId="0" fontId="23" fillId="0" borderId="38" xfId="52" applyFont="1" applyFill="1" applyBorder="1" applyAlignment="1" applyProtection="1">
      <alignment horizontal="left"/>
      <protection/>
    </xf>
    <xf numFmtId="0" fontId="23" fillId="0" borderId="39" xfId="52" applyFont="1" applyFill="1" applyBorder="1" applyAlignment="1" applyProtection="1">
      <alignment horizontal="left"/>
      <protection/>
    </xf>
    <xf numFmtId="0" fontId="23" fillId="0" borderId="40" xfId="52" applyFont="1" applyBorder="1" applyAlignment="1" applyProtection="1">
      <alignment horizontal="left"/>
      <protection/>
    </xf>
    <xf numFmtId="0" fontId="23" fillId="0" borderId="41" xfId="52" applyFont="1" applyBorder="1" applyAlignment="1" applyProtection="1">
      <alignment horizontal="left"/>
      <protection/>
    </xf>
    <xf numFmtId="0" fontId="23" fillId="0" borderId="18" xfId="52" applyFont="1" applyBorder="1" applyAlignment="1" applyProtection="1">
      <alignment horizontal="left"/>
      <protection/>
    </xf>
    <xf numFmtId="0" fontId="25" fillId="0" borderId="0" xfId="52" applyFont="1" applyBorder="1" applyAlignment="1" applyProtection="1">
      <alignment horizontal="center" wrapText="1"/>
      <protection/>
    </xf>
    <xf numFmtId="0" fontId="23" fillId="0" borderId="20" xfId="52" applyFont="1" applyBorder="1" applyAlignment="1" applyProtection="1">
      <alignment horizontal="left"/>
      <protection/>
    </xf>
    <xf numFmtId="0" fontId="23" fillId="0" borderId="19" xfId="52" applyFont="1" applyBorder="1" applyAlignment="1" applyProtection="1">
      <alignment horizontal="left"/>
      <protection/>
    </xf>
    <xf numFmtId="0" fontId="23" fillId="0" borderId="37" xfId="52" applyFont="1" applyBorder="1" applyAlignment="1" applyProtection="1">
      <alignment horizontal="left"/>
      <protection/>
    </xf>
    <xf numFmtId="0" fontId="23" fillId="0" borderId="42" xfId="52" applyFont="1" applyFill="1" applyBorder="1" applyAlignment="1" applyProtection="1">
      <alignment horizontal="left"/>
      <protection/>
    </xf>
    <xf numFmtId="0" fontId="23" fillId="0" borderId="43" xfId="52" applyFont="1" applyFill="1" applyBorder="1" applyAlignment="1" applyProtection="1">
      <alignment horizontal="left"/>
      <protection/>
    </xf>
    <xf numFmtId="0" fontId="23" fillId="0" borderId="25" xfId="52" applyFont="1" applyFill="1" applyBorder="1" applyAlignment="1" applyProtection="1">
      <alignment horizontal="left"/>
      <protection/>
    </xf>
    <xf numFmtId="0" fontId="29" fillId="0" borderId="0" xfId="52" applyFont="1" applyBorder="1" applyAlignment="1" applyProtection="1">
      <alignment horizontal="left" vertical="center" wrapText="1"/>
      <protection/>
    </xf>
    <xf numFmtId="0" fontId="29" fillId="0" borderId="32" xfId="52" applyFont="1" applyBorder="1" applyAlignment="1" applyProtection="1">
      <alignment horizontal="center" vertical="center" wrapText="1"/>
      <protection/>
    </xf>
    <xf numFmtId="0" fontId="29" fillId="0" borderId="38" xfId="52" applyFont="1" applyBorder="1" applyAlignment="1" applyProtection="1">
      <alignment horizontal="center" vertical="center" wrapText="1"/>
      <protection/>
    </xf>
    <xf numFmtId="0" fontId="29" fillId="0" borderId="39" xfId="52" applyFont="1" applyBorder="1" applyAlignment="1" applyProtection="1">
      <alignment horizontal="center" vertical="center" wrapText="1"/>
      <protection/>
    </xf>
    <xf numFmtId="0" fontId="29" fillId="0" borderId="29" xfId="52" applyFont="1" applyBorder="1" applyAlignment="1">
      <alignment horizontal="center" vertical="center" wrapText="1"/>
      <protection/>
    </xf>
    <xf numFmtId="0" fontId="23" fillId="0" borderId="27" xfId="0" applyFont="1" applyBorder="1" applyAlignment="1">
      <alignment horizontal="center"/>
    </xf>
    <xf numFmtId="0" fontId="23" fillId="0" borderId="30" xfId="0" applyFont="1" applyBorder="1" applyAlignment="1">
      <alignment horizontal="center"/>
    </xf>
    <xf numFmtId="0" fontId="23" fillId="0" borderId="44" xfId="52" applyFont="1" applyFill="1" applyBorder="1" applyAlignment="1" applyProtection="1">
      <alignment horizontal="left"/>
      <protection/>
    </xf>
    <xf numFmtId="0" fontId="23" fillId="0" borderId="45" xfId="52" applyFont="1" applyFill="1" applyBorder="1" applyAlignment="1" applyProtection="1">
      <alignment horizontal="left"/>
      <protection/>
    </xf>
    <xf numFmtId="0" fontId="23" fillId="0" borderId="16" xfId="52" applyFont="1" applyFill="1" applyBorder="1" applyAlignment="1" applyProtection="1">
      <alignment horizontal="left"/>
      <protection/>
    </xf>
    <xf numFmtId="0" fontId="29" fillId="0" borderId="44" xfId="52" applyFont="1" applyBorder="1" applyAlignment="1">
      <alignment horizontal="center" vertical="center" wrapText="1"/>
      <protection/>
    </xf>
    <xf numFmtId="0" fontId="29" fillId="0" borderId="40" xfId="52" applyFont="1" applyBorder="1" applyAlignment="1">
      <alignment horizontal="center" vertical="center" wrapText="1"/>
      <protection/>
    </xf>
    <xf numFmtId="0" fontId="29" fillId="0" borderId="28" xfId="52" applyFont="1" applyBorder="1" applyAlignment="1">
      <alignment horizontal="center" vertical="center" wrapText="1"/>
      <protection/>
    </xf>
    <xf numFmtId="0" fontId="29" fillId="0" borderId="10" xfId="52" applyFont="1" applyBorder="1" applyAlignment="1" applyProtection="1">
      <alignment horizontal="center" vertical="center" wrapText="1"/>
      <protection/>
    </xf>
    <xf numFmtId="0" fontId="29" fillId="0" borderId="11" xfId="52" applyFont="1" applyBorder="1" applyAlignment="1" applyProtection="1">
      <alignment horizontal="center" vertical="center" wrapText="1"/>
      <protection/>
    </xf>
    <xf numFmtId="0" fontId="49" fillId="0" borderId="0" xfId="0" applyFont="1" applyAlignment="1">
      <alignment horizontal="left"/>
    </xf>
    <xf numFmtId="0" fontId="29" fillId="0" borderId="42" xfId="52" applyFont="1" applyBorder="1" applyAlignment="1" applyProtection="1">
      <alignment horizontal="center" vertical="center" wrapText="1"/>
      <protection/>
    </xf>
    <xf numFmtId="0" fontId="29" fillId="0" borderId="43" xfId="52" applyFont="1" applyBorder="1" applyAlignment="1" applyProtection="1">
      <alignment horizontal="center" vertical="center" wrapText="1"/>
      <protection/>
    </xf>
    <xf numFmtId="0" fontId="29" fillId="0" borderId="25" xfId="52" applyFont="1" applyBorder="1" applyAlignment="1" applyProtection="1">
      <alignment horizontal="center" vertical="center" wrapText="1"/>
      <protection/>
    </xf>
    <xf numFmtId="0" fontId="29" fillId="0" borderId="46" xfId="52" applyFont="1" applyBorder="1" applyAlignment="1" applyProtection="1">
      <alignment horizontal="center" vertical="center" wrapText="1"/>
      <protection/>
    </xf>
    <xf numFmtId="0" fontId="29" fillId="0" borderId="0" xfId="52" applyFont="1" applyBorder="1" applyAlignment="1" applyProtection="1">
      <alignment horizontal="center" vertical="center" wrapText="1"/>
      <protection/>
    </xf>
    <xf numFmtId="0" fontId="29" fillId="0" borderId="26" xfId="52" applyFont="1" applyBorder="1" applyAlignment="1" applyProtection="1">
      <alignment horizontal="center" vertical="center" wrapText="1"/>
      <protection/>
    </xf>
    <xf numFmtId="0" fontId="51" fillId="0" borderId="0" xfId="52" applyFont="1" applyBorder="1" applyAlignment="1" applyProtection="1">
      <alignment horizontal="center" vertical="center" wrapText="1"/>
      <protection/>
    </xf>
    <xf numFmtId="0" fontId="29" fillId="0" borderId="0" xfId="52" applyFont="1" applyBorder="1" applyAlignment="1">
      <alignment horizontal="left" vertical="center" wrapText="1"/>
      <protection/>
    </xf>
    <xf numFmtId="0" fontId="31" fillId="0" borderId="0" xfId="0" applyFont="1" applyBorder="1" applyAlignment="1" applyProtection="1">
      <alignment horizontal="left"/>
      <protection/>
    </xf>
    <xf numFmtId="0" fontId="29" fillId="0" borderId="42" xfId="52" applyFont="1" applyBorder="1" applyAlignment="1" applyProtection="1">
      <alignment horizontal="center" vertical="center"/>
      <protection/>
    </xf>
    <xf numFmtId="0" fontId="29" fillId="0" borderId="43" xfId="52" applyFont="1" applyBorder="1" applyAlignment="1" applyProtection="1">
      <alignment horizontal="center" vertical="center"/>
      <protection/>
    </xf>
    <xf numFmtId="0" fontId="29" fillId="0" borderId="25" xfId="52" applyFont="1" applyBorder="1" applyAlignment="1" applyProtection="1">
      <alignment horizontal="center" vertical="center"/>
      <protection/>
    </xf>
    <xf numFmtId="0" fontId="29" fillId="0" borderId="46" xfId="52" applyFont="1" applyBorder="1" applyAlignment="1" applyProtection="1">
      <alignment horizontal="center" vertical="center"/>
      <protection/>
    </xf>
    <xf numFmtId="0" fontId="29" fillId="0" borderId="0" xfId="52" applyFont="1" applyBorder="1" applyAlignment="1" applyProtection="1">
      <alignment horizontal="center" vertical="center"/>
      <protection/>
    </xf>
    <xf numFmtId="0" fontId="29" fillId="0" borderId="26" xfId="52" applyFont="1" applyBorder="1" applyAlignment="1" applyProtection="1">
      <alignment horizontal="center" vertical="center"/>
      <protection/>
    </xf>
    <xf numFmtId="0" fontId="29" fillId="0" borderId="40" xfId="52" applyFont="1" applyFill="1" applyBorder="1" applyAlignment="1" applyProtection="1">
      <alignment horizontal="center" vertical="center" wrapText="1"/>
      <protection/>
    </xf>
    <xf numFmtId="0" fontId="29" fillId="0" borderId="41" xfId="52" applyFont="1" applyFill="1" applyBorder="1" applyAlignment="1" applyProtection="1">
      <alignment horizontal="center" vertical="center" wrapText="1"/>
      <protection/>
    </xf>
    <xf numFmtId="0" fontId="29" fillId="0" borderId="18" xfId="52" applyFont="1" applyFill="1" applyBorder="1" applyAlignment="1" applyProtection="1">
      <alignment horizontal="center" vertical="center" wrapText="1"/>
      <protection/>
    </xf>
    <xf numFmtId="0" fontId="29" fillId="0" borderId="17" xfId="52" applyFont="1" applyFill="1" applyBorder="1" applyAlignment="1" applyProtection="1">
      <alignment horizontal="center" vertical="center" wrapText="1"/>
      <protection/>
    </xf>
    <xf numFmtId="167" fontId="23" fillId="0" borderId="20" xfId="52" applyNumberFormat="1" applyFont="1" applyFill="1" applyBorder="1" applyAlignment="1" applyProtection="1">
      <alignment vertical="center" wrapText="1"/>
      <protection/>
    </xf>
    <xf numFmtId="167" fontId="23" fillId="0" borderId="19" xfId="52" applyNumberFormat="1" applyFont="1" applyFill="1" applyBorder="1" applyAlignment="1" applyProtection="1">
      <alignment horizontal="center" vertical="center" wrapText="1"/>
      <protection/>
    </xf>
    <xf numFmtId="167" fontId="23" fillId="0" borderId="19" xfId="52" applyNumberFormat="1" applyFont="1" applyFill="1" applyBorder="1" applyAlignment="1" applyProtection="1">
      <alignment horizontal="left" vertical="center" wrapText="1"/>
      <protection/>
    </xf>
    <xf numFmtId="167" fontId="23" fillId="0" borderId="37" xfId="52" applyNumberFormat="1" applyFont="1" applyFill="1" applyBorder="1" applyAlignment="1" applyProtection="1">
      <alignment vertical="center" wrapText="1"/>
      <protection/>
    </xf>
    <xf numFmtId="0" fontId="23" fillId="0" borderId="40" xfId="52" applyFont="1" applyFill="1" applyBorder="1" applyAlignment="1" applyProtection="1">
      <alignment horizontal="left"/>
      <protection/>
    </xf>
    <xf numFmtId="0" fontId="23" fillId="0" borderId="41" xfId="52" applyFont="1" applyFill="1" applyBorder="1" applyAlignment="1" applyProtection="1">
      <alignment horizontal="left"/>
      <protection/>
    </xf>
    <xf numFmtId="0" fontId="23" fillId="0" borderId="18" xfId="52" applyFont="1" applyFill="1" applyBorder="1" applyAlignment="1" applyProtection="1">
      <alignment horizontal="left"/>
      <protection/>
    </xf>
    <xf numFmtId="0" fontId="23" fillId="0" borderId="17" xfId="52" applyFont="1" applyFill="1" applyBorder="1" applyAlignment="1" applyProtection="1">
      <alignment vertical="center" wrapText="1"/>
      <protection/>
    </xf>
    <xf numFmtId="167" fontId="23" fillId="0" borderId="19" xfId="52" applyNumberFormat="1" applyFont="1" applyFill="1" applyBorder="1" applyAlignment="1" applyProtection="1">
      <alignment horizontal="center"/>
      <protection/>
    </xf>
    <xf numFmtId="167" fontId="23" fillId="0" borderId="19" xfId="52" applyNumberFormat="1" applyFont="1" applyFill="1" applyBorder="1" applyAlignment="1" applyProtection="1">
      <alignment horizontal="left"/>
      <protection/>
    </xf>
    <xf numFmtId="167" fontId="23" fillId="0" borderId="37" xfId="52" applyNumberFormat="1" applyFont="1" applyFill="1" applyBorder="1" applyAlignment="1" applyProtection="1">
      <alignment horizontal="center"/>
      <protection/>
    </xf>
    <xf numFmtId="4" fontId="23" fillId="0" borderId="17" xfId="52" applyNumberFormat="1" applyFont="1" applyFill="1" applyBorder="1" applyProtection="1">
      <alignment/>
      <protection locked="0"/>
    </xf>
    <xf numFmtId="172" fontId="23" fillId="0" borderId="20" xfId="52" applyNumberFormat="1" applyFont="1" applyFill="1" applyBorder="1" applyAlignment="1" applyProtection="1">
      <alignment horizontal="right"/>
      <protection/>
    </xf>
    <xf numFmtId="1" fontId="23" fillId="0" borderId="19" xfId="52" applyNumberFormat="1" applyFont="1" applyFill="1" applyBorder="1" applyAlignment="1" applyProtection="1">
      <alignment horizontal="center"/>
      <protection/>
    </xf>
    <xf numFmtId="1" fontId="23" fillId="0" borderId="19" xfId="52" applyNumberFormat="1" applyFont="1" applyFill="1" applyBorder="1" applyAlignment="1" applyProtection="1">
      <alignment horizontal="left"/>
      <protection/>
    </xf>
    <xf numFmtId="167" fontId="23" fillId="0" borderId="37" xfId="52" applyNumberFormat="1" applyFont="1" applyFill="1" applyBorder="1" applyAlignment="1" applyProtection="1">
      <alignment/>
      <protection/>
    </xf>
    <xf numFmtId="0" fontId="23" fillId="0" borderId="18" xfId="52" applyFont="1" applyFill="1" applyBorder="1" applyAlignment="1" applyProtection="1">
      <alignment/>
      <protection/>
    </xf>
    <xf numFmtId="0" fontId="23" fillId="0" borderId="0" xfId="0" applyFont="1" applyFill="1" applyAlignment="1">
      <alignment horizontal="left"/>
    </xf>
    <xf numFmtId="3" fontId="23" fillId="0" borderId="19" xfId="52" applyNumberFormat="1" applyFont="1" applyFill="1" applyBorder="1" applyAlignment="1" applyProtection="1">
      <alignment horizontal="left"/>
      <protection/>
    </xf>
    <xf numFmtId="0" fontId="23" fillId="0" borderId="40" xfId="52" applyFont="1" applyFill="1" applyBorder="1" applyAlignment="1" applyProtection="1">
      <alignment horizontal="left"/>
      <protection/>
    </xf>
    <xf numFmtId="0" fontId="23" fillId="0" borderId="41" xfId="52" applyFont="1" applyFill="1" applyBorder="1" applyAlignment="1" applyProtection="1">
      <alignment horizontal="left"/>
      <protection/>
    </xf>
    <xf numFmtId="0" fontId="23" fillId="0" borderId="20" xfId="52" applyFont="1" applyFill="1" applyBorder="1" applyProtection="1">
      <alignment/>
      <protection/>
    </xf>
    <xf numFmtId="0" fontId="23" fillId="0" borderId="19" xfId="52" applyFont="1" applyFill="1" applyBorder="1" applyAlignment="1" applyProtection="1">
      <alignment horizontal="center"/>
      <protection/>
    </xf>
    <xf numFmtId="0" fontId="23" fillId="0" borderId="37" xfId="52" applyFont="1" applyFill="1" applyBorder="1" applyProtection="1">
      <alignment/>
      <protection/>
    </xf>
    <xf numFmtId="0" fontId="29" fillId="0" borderId="47" xfId="52" applyFont="1" applyFill="1" applyBorder="1" applyAlignment="1" applyProtection="1">
      <alignment horizontal="center" vertical="center" wrapText="1"/>
      <protection/>
    </xf>
    <xf numFmtId="0" fontId="29" fillId="0" borderId="48" xfId="52" applyFont="1" applyFill="1" applyBorder="1" applyAlignment="1" applyProtection="1">
      <alignment horizontal="center" vertical="center" wrapText="1"/>
      <protection/>
    </xf>
    <xf numFmtId="0" fontId="29" fillId="0" borderId="22" xfId="52" applyFont="1" applyFill="1" applyBorder="1" applyAlignment="1" applyProtection="1">
      <alignment horizontal="center" vertical="center" wrapText="1"/>
      <protection/>
    </xf>
    <xf numFmtId="168" fontId="23" fillId="0" borderId="21" xfId="52" applyNumberFormat="1" applyFont="1" applyFill="1" applyBorder="1" applyAlignment="1" applyProtection="1">
      <alignment horizontal="center" vertical="center" wrapText="1"/>
      <protection/>
    </xf>
    <xf numFmtId="0" fontId="23" fillId="0" borderId="49" xfId="52" applyFont="1" applyFill="1" applyBorder="1" applyAlignment="1" applyProtection="1">
      <alignment horizontal="center" vertical="center" wrapText="1"/>
      <protection/>
    </xf>
    <xf numFmtId="0" fontId="23" fillId="0" borderId="50" xfId="52" applyFont="1" applyFill="1" applyBorder="1" applyAlignment="1" applyProtection="1">
      <alignment horizontal="center" vertical="center" wrapText="1"/>
      <protection/>
    </xf>
    <xf numFmtId="0" fontId="23" fillId="0" borderId="50" xfId="52" applyFont="1" applyFill="1" applyBorder="1" applyAlignment="1" applyProtection="1">
      <alignment horizontal="left" vertical="center" wrapText="1"/>
      <protection/>
    </xf>
    <xf numFmtId="0" fontId="23" fillId="0" borderId="51" xfId="52" applyFont="1" applyFill="1" applyBorder="1" applyAlignment="1" applyProtection="1">
      <alignment horizontal="center" vertical="center" wrapText="1"/>
      <protection/>
    </xf>
    <xf numFmtId="0" fontId="23" fillId="0" borderId="13" xfId="52" applyFont="1" applyFill="1" applyBorder="1" applyAlignment="1">
      <alignment horizontal="left"/>
      <protection/>
    </xf>
    <xf numFmtId="0" fontId="23" fillId="0" borderId="14" xfId="52" applyFont="1" applyFill="1" applyBorder="1" applyAlignment="1">
      <alignment horizontal="left"/>
      <protection/>
    </xf>
    <xf numFmtId="0" fontId="23" fillId="0" borderId="15" xfId="52" applyFont="1" applyFill="1" applyBorder="1" applyAlignment="1">
      <alignment horizontal="left"/>
      <protection/>
    </xf>
    <xf numFmtId="0" fontId="23" fillId="0" borderId="44" xfId="52" applyFont="1" applyFill="1" applyBorder="1" applyAlignment="1">
      <alignment vertical="center" wrapText="1"/>
      <protection/>
    </xf>
    <xf numFmtId="3" fontId="23" fillId="0" borderId="14" xfId="52" applyNumberFormat="1" applyFont="1" applyFill="1" applyBorder="1" applyAlignment="1">
      <alignment horizontal="center"/>
      <protection/>
    </xf>
    <xf numFmtId="3" fontId="23" fillId="0" borderId="14" xfId="52" applyNumberFormat="1" applyFont="1" applyFill="1" applyBorder="1" applyAlignment="1">
      <alignment horizontal="left"/>
      <protection/>
    </xf>
    <xf numFmtId="3" fontId="23" fillId="0" borderId="15" xfId="52" applyNumberFormat="1" applyFont="1" applyFill="1" applyBorder="1" applyAlignment="1">
      <alignment horizontal="center"/>
      <protection/>
    </xf>
    <xf numFmtId="4" fontId="23" fillId="0" borderId="12" xfId="52" applyNumberFormat="1" applyFont="1" applyFill="1" applyBorder="1" applyProtection="1">
      <alignment/>
      <protection locked="0"/>
    </xf>
    <xf numFmtId="4" fontId="23" fillId="0" borderId="12" xfId="52" applyNumberFormat="1" applyFont="1" applyFill="1" applyBorder="1">
      <alignment/>
      <protection/>
    </xf>
    <xf numFmtId="0" fontId="23" fillId="0" borderId="20" xfId="52" applyFont="1" applyFill="1" applyBorder="1" applyAlignment="1">
      <alignment horizontal="left"/>
      <protection/>
    </xf>
    <xf numFmtId="0" fontId="23" fillId="0" borderId="19" xfId="52" applyFont="1" applyFill="1" applyBorder="1" applyAlignment="1">
      <alignment horizontal="left"/>
      <protection/>
    </xf>
    <xf numFmtId="0" fontId="23" fillId="0" borderId="37" xfId="52" applyFont="1" applyFill="1" applyBorder="1" applyAlignment="1">
      <alignment horizontal="left"/>
      <protection/>
    </xf>
    <xf numFmtId="0" fontId="23" fillId="0" borderId="40" xfId="52" applyFont="1" applyFill="1" applyBorder="1" applyAlignment="1">
      <alignment vertical="center" wrapText="1"/>
      <protection/>
    </xf>
    <xf numFmtId="3" fontId="23" fillId="0" borderId="19" xfId="52" applyNumberFormat="1" applyFont="1" applyFill="1" applyBorder="1" applyAlignment="1">
      <alignment horizontal="center"/>
      <protection/>
    </xf>
    <xf numFmtId="3" fontId="23" fillId="0" borderId="19" xfId="52" applyNumberFormat="1" applyFont="1" applyFill="1" applyBorder="1" applyAlignment="1">
      <alignment horizontal="left"/>
      <protection/>
    </xf>
    <xf numFmtId="3" fontId="23" fillId="0" borderId="37" xfId="52" applyNumberFormat="1" applyFont="1" applyFill="1" applyBorder="1" applyAlignment="1">
      <alignment horizontal="center"/>
      <protection/>
    </xf>
    <xf numFmtId="4" fontId="23" fillId="0" borderId="17" xfId="52" applyNumberFormat="1" applyFont="1" applyFill="1" applyBorder="1">
      <alignment/>
      <protection/>
    </xf>
    <xf numFmtId="0" fontId="29" fillId="0" borderId="20" xfId="52" applyFont="1" applyFill="1" applyBorder="1" applyAlignment="1">
      <alignment horizontal="center" vertical="center" wrapText="1"/>
      <protection/>
    </xf>
    <xf numFmtId="0" fontId="29" fillId="0" borderId="19" xfId="52" applyFont="1" applyFill="1" applyBorder="1" applyAlignment="1">
      <alignment horizontal="center" vertical="center" wrapText="1"/>
      <protection/>
    </xf>
    <xf numFmtId="0" fontId="29" fillId="0" borderId="37" xfId="52" applyFont="1" applyFill="1" applyBorder="1" applyAlignment="1">
      <alignment horizontal="center" vertical="center" wrapText="1"/>
      <protection/>
    </xf>
    <xf numFmtId="0" fontId="29" fillId="0" borderId="40" xfId="52" applyFont="1" applyFill="1" applyBorder="1" applyAlignment="1">
      <alignment horizontal="center" vertical="center" wrapText="1"/>
      <protection/>
    </xf>
    <xf numFmtId="167" fontId="23" fillId="0" borderId="20" xfId="52" applyNumberFormat="1" applyFont="1" applyFill="1" applyBorder="1" applyAlignment="1">
      <alignment vertical="center" wrapText="1"/>
      <protection/>
    </xf>
    <xf numFmtId="167" fontId="23" fillId="0" borderId="19" xfId="52" applyNumberFormat="1" applyFont="1" applyFill="1" applyBorder="1" applyAlignment="1">
      <alignment horizontal="center" vertical="center" wrapText="1"/>
      <protection/>
    </xf>
    <xf numFmtId="167" fontId="23" fillId="0" borderId="19" xfId="52" applyNumberFormat="1" applyFont="1" applyFill="1" applyBorder="1" applyAlignment="1">
      <alignment horizontal="left" vertical="center" wrapText="1"/>
      <protection/>
    </xf>
    <xf numFmtId="167" fontId="23" fillId="0" borderId="37" xfId="52" applyNumberFormat="1" applyFont="1" applyFill="1" applyBorder="1" applyAlignment="1">
      <alignment vertical="center" wrapText="1"/>
      <protection/>
    </xf>
    <xf numFmtId="4" fontId="29" fillId="0" borderId="17" xfId="52" applyNumberFormat="1" applyFont="1" applyFill="1" applyBorder="1" applyAlignment="1">
      <alignment horizontal="right" vertical="center" wrapText="1"/>
      <protection/>
    </xf>
    <xf numFmtId="167" fontId="23" fillId="0" borderId="19" xfId="52" applyNumberFormat="1" applyFont="1" applyFill="1" applyBorder="1" applyAlignment="1">
      <alignment horizontal="center"/>
      <protection/>
    </xf>
    <xf numFmtId="167" fontId="23" fillId="0" borderId="19" xfId="52" applyNumberFormat="1" applyFont="1" applyFill="1" applyBorder="1" applyAlignment="1">
      <alignment horizontal="left"/>
      <protection/>
    </xf>
    <xf numFmtId="167" fontId="23" fillId="0" borderId="37" xfId="52" applyNumberFormat="1" applyFont="1" applyFill="1" applyBorder="1" applyAlignment="1">
      <alignment horizontal="center"/>
      <protection/>
    </xf>
    <xf numFmtId="172" fontId="23" fillId="0" borderId="20" xfId="52" applyNumberFormat="1" applyFont="1" applyFill="1" applyBorder="1" applyAlignment="1">
      <alignment horizontal="right"/>
      <protection/>
    </xf>
    <xf numFmtId="1" fontId="23" fillId="0" borderId="19" xfId="52" applyNumberFormat="1" applyFont="1" applyFill="1" applyBorder="1" applyAlignment="1">
      <alignment horizontal="center"/>
      <protection/>
    </xf>
    <xf numFmtId="1" fontId="23" fillId="0" borderId="19" xfId="52" applyNumberFormat="1" applyFont="1" applyFill="1" applyBorder="1" applyAlignment="1">
      <alignment horizontal="left"/>
      <protection/>
    </xf>
    <xf numFmtId="167" fontId="23" fillId="0" borderId="37" xfId="52" applyNumberFormat="1" applyFont="1" applyFill="1" applyBorder="1">
      <alignment/>
      <protection/>
    </xf>
    <xf numFmtId="0" fontId="23" fillId="0" borderId="40" xfId="52" applyFont="1" applyFill="1" applyBorder="1" applyAlignment="1">
      <alignment horizontal="left"/>
      <protection/>
    </xf>
    <xf numFmtId="0" fontId="23" fillId="0" borderId="41" xfId="52" applyFont="1" applyFill="1" applyBorder="1" applyAlignment="1">
      <alignment horizontal="left"/>
      <protection/>
    </xf>
    <xf numFmtId="0" fontId="23" fillId="0" borderId="18" xfId="52" applyFont="1" applyFill="1" applyBorder="1">
      <alignment/>
      <protection/>
    </xf>
    <xf numFmtId="0" fontId="23" fillId="0" borderId="0" xfId="0" applyFont="1" applyFill="1" applyBorder="1" applyAlignment="1">
      <alignment/>
    </xf>
    <xf numFmtId="0" fontId="23" fillId="0" borderId="20" xfId="52" applyFont="1" applyFill="1" applyBorder="1" applyAlignment="1">
      <alignment horizontal="right"/>
      <protection/>
    </xf>
    <xf numFmtId="0" fontId="23" fillId="0" borderId="40" xfId="52" applyFont="1" applyFill="1" applyBorder="1" applyAlignment="1">
      <alignment horizontal="left"/>
      <protection/>
    </xf>
    <xf numFmtId="0" fontId="23" fillId="0" borderId="41" xfId="52" applyFont="1" applyFill="1" applyBorder="1" applyAlignment="1">
      <alignment horizontal="left"/>
      <protection/>
    </xf>
    <xf numFmtId="0" fontId="23" fillId="0" borderId="40" xfId="52" applyFont="1" applyFill="1" applyBorder="1">
      <alignment/>
      <protection/>
    </xf>
    <xf numFmtId="0" fontId="23" fillId="0" borderId="20" xfId="52" applyFont="1" applyFill="1" applyBorder="1">
      <alignment/>
      <protection/>
    </xf>
    <xf numFmtId="0" fontId="23" fillId="0" borderId="19" xfId="52" applyFont="1" applyFill="1" applyBorder="1" applyAlignment="1">
      <alignment horizontal="center"/>
      <protection/>
    </xf>
    <xf numFmtId="0" fontId="23" fillId="0" borderId="19" xfId="52" applyFont="1" applyFill="1" applyBorder="1" applyAlignment="1">
      <alignment horizontal="left"/>
      <protection/>
    </xf>
    <xf numFmtId="0" fontId="23" fillId="0" borderId="37" xfId="52" applyFont="1" applyFill="1" applyBorder="1">
      <alignment/>
      <protection/>
    </xf>
    <xf numFmtId="0" fontId="23" fillId="0" borderId="17" xfId="52" applyFont="1" applyFill="1" applyBorder="1">
      <alignment/>
      <protection/>
    </xf>
    <xf numFmtId="4" fontId="29" fillId="0" borderId="17" xfId="52" applyNumberFormat="1" applyFont="1" applyFill="1" applyBorder="1">
      <alignment/>
      <protection/>
    </xf>
    <xf numFmtId="0" fontId="29" fillId="0" borderId="49" xfId="52" applyFont="1" applyFill="1" applyBorder="1" applyAlignment="1">
      <alignment horizontal="center" vertical="center" wrapText="1"/>
      <protection/>
    </xf>
    <xf numFmtId="0" fontId="23" fillId="0" borderId="50" xfId="0" applyFont="1" applyFill="1" applyBorder="1" applyAlignment="1">
      <alignment horizontal="center"/>
    </xf>
    <xf numFmtId="0" fontId="23" fillId="0" borderId="51" xfId="0" applyFont="1" applyFill="1" applyBorder="1" applyAlignment="1">
      <alignment horizontal="center"/>
    </xf>
    <xf numFmtId="168" fontId="23" fillId="0" borderId="47" xfId="52" applyNumberFormat="1" applyFont="1" applyFill="1" applyBorder="1" applyAlignment="1">
      <alignment horizontal="center" vertical="center" wrapText="1"/>
      <protection/>
    </xf>
    <xf numFmtId="0" fontId="23" fillId="0" borderId="49" xfId="52" applyFont="1" applyFill="1" applyBorder="1" applyAlignment="1">
      <alignment horizontal="center" vertical="center" wrapText="1"/>
      <protection/>
    </xf>
    <xf numFmtId="0" fontId="23" fillId="0" borderId="50" xfId="52" applyFont="1" applyFill="1" applyBorder="1" applyAlignment="1">
      <alignment horizontal="center" vertical="center" wrapText="1"/>
      <protection/>
    </xf>
    <xf numFmtId="0" fontId="23" fillId="0" borderId="27" xfId="52" applyFont="1" applyFill="1" applyBorder="1" applyAlignment="1">
      <alignment horizontal="left" vertical="center" wrapText="1"/>
      <protection/>
    </xf>
    <xf numFmtId="0" fontId="23" fillId="0" borderId="51" xfId="52" applyFont="1" applyFill="1" applyBorder="1" applyAlignment="1">
      <alignment horizontal="center" vertical="center" wrapText="1"/>
      <protection/>
    </xf>
    <xf numFmtId="0" fontId="23" fillId="0" borderId="21" xfId="52" applyFont="1" applyFill="1" applyBorder="1" applyAlignment="1">
      <alignment horizontal="center" vertical="center" wrapText="1"/>
      <protection/>
    </xf>
    <xf numFmtId="4" fontId="29" fillId="0" borderId="21" xfId="52" applyNumberFormat="1" applyFont="1" applyFill="1" applyBorder="1" applyAlignment="1">
      <alignment horizontal="right" vertical="center" wrapText="1"/>
      <protection/>
    </xf>
    <xf numFmtId="0" fontId="23" fillId="0" borderId="52" xfId="52" applyFont="1" applyFill="1" applyBorder="1" applyAlignment="1">
      <alignment horizontal="right" wrapText="1"/>
      <protection/>
    </xf>
    <xf numFmtId="3" fontId="23" fillId="0" borderId="14" xfId="52" applyNumberFormat="1" applyFont="1" applyFill="1" applyBorder="1" applyAlignment="1" applyProtection="1">
      <alignment horizontal="center"/>
      <protection/>
    </xf>
    <xf numFmtId="1" fontId="23" fillId="0" borderId="34" xfId="52" applyNumberFormat="1" applyFont="1" applyFill="1" applyBorder="1" applyAlignment="1">
      <alignment horizontal="left"/>
      <protection/>
    </xf>
    <xf numFmtId="3" fontId="23" fillId="0" borderId="53" xfId="52" applyNumberFormat="1" applyFont="1" applyFill="1" applyBorder="1" applyAlignment="1" applyProtection="1">
      <alignment horizontal="center"/>
      <protection/>
    </xf>
    <xf numFmtId="0" fontId="23" fillId="0" borderId="54" xfId="52" applyFont="1" applyFill="1" applyBorder="1" applyAlignment="1">
      <alignment horizontal="right" wrapText="1"/>
      <protection/>
    </xf>
    <xf numFmtId="3" fontId="23" fillId="0" borderId="34" xfId="52" applyNumberFormat="1" applyFont="1" applyFill="1" applyBorder="1" applyAlignment="1" applyProtection="1">
      <alignment horizontal="center"/>
      <protection/>
    </xf>
    <xf numFmtId="3" fontId="23" fillId="0" borderId="55" xfId="52" applyNumberFormat="1" applyFont="1" applyFill="1" applyBorder="1" applyAlignment="1" applyProtection="1">
      <alignment horizontal="center"/>
      <protection/>
    </xf>
    <xf numFmtId="4" fontId="23" fillId="0" borderId="32" xfId="52" applyNumberFormat="1" applyFont="1" applyFill="1" applyBorder="1" applyProtection="1">
      <alignment/>
      <protection locked="0"/>
    </xf>
    <xf numFmtId="4" fontId="23" fillId="0" borderId="24" xfId="52" applyNumberFormat="1" applyFont="1" applyFill="1" applyBorder="1" applyProtection="1">
      <alignment/>
      <protection locked="0"/>
    </xf>
    <xf numFmtId="0" fontId="23" fillId="0" borderId="56" xfId="52" applyFont="1" applyFill="1" applyBorder="1" applyAlignment="1" applyProtection="1">
      <alignment horizontal="right" wrapText="1"/>
      <protection/>
    </xf>
    <xf numFmtId="167" fontId="23" fillId="0" borderId="23" xfId="52" applyNumberFormat="1" applyFont="1" applyFill="1" applyBorder="1" applyAlignment="1" applyProtection="1">
      <alignment vertical="center" wrapText="1"/>
      <protection/>
    </xf>
    <xf numFmtId="167" fontId="23" fillId="0" borderId="23" xfId="52" applyNumberFormat="1" applyFont="1" applyFill="1" applyBorder="1" applyAlignment="1" applyProtection="1">
      <alignment horizontal="center"/>
      <protection/>
    </xf>
    <xf numFmtId="168" fontId="23" fillId="0" borderId="17" xfId="52" applyNumberFormat="1" applyFont="1" applyFill="1" applyBorder="1" applyAlignment="1" applyProtection="1">
      <alignment horizontal="center" vertical="center" wrapText="1"/>
      <protection/>
    </xf>
    <xf numFmtId="171" fontId="23" fillId="0" borderId="56" xfId="52" applyNumberFormat="1" applyFont="1" applyFill="1" applyBorder="1" applyAlignment="1" applyProtection="1">
      <alignment horizontal="right" wrapText="1"/>
      <protection/>
    </xf>
    <xf numFmtId="167" fontId="23" fillId="0" borderId="23" xfId="52" applyNumberFormat="1" applyFont="1" applyFill="1" applyBorder="1" applyAlignment="1" applyProtection="1">
      <alignment/>
      <protection/>
    </xf>
    <xf numFmtId="171" fontId="23" fillId="0" borderId="0" xfId="0" applyNumberFormat="1" applyFont="1" applyFill="1" applyBorder="1" applyAlignment="1">
      <alignment/>
    </xf>
  </cellXfs>
  <cellStyles count="5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2 2" xfId="53"/>
    <cellStyle name="Normalny 2 2 2" xfId="54"/>
    <cellStyle name="Obliczenia" xfId="55"/>
    <cellStyle name="Followed Hyperlink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y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7"/>
  <sheetViews>
    <sheetView tabSelected="1" zoomScaleSheetLayoutView="100" workbookViewId="0" topLeftCell="A40">
      <selection activeCell="H42" sqref="H42:H46"/>
    </sheetView>
  </sheetViews>
  <sheetFormatPr defaultColWidth="8.796875" defaultRowHeight="14.25"/>
  <cols>
    <col min="1" max="1" width="10.69921875" style="1" customWidth="1"/>
    <col min="2" max="2" width="12.09765625" style="1" customWidth="1"/>
    <col min="3" max="3" width="11.5" style="1" customWidth="1"/>
    <col min="4" max="4" width="13.59765625" style="1" customWidth="1"/>
    <col min="5" max="5" width="8.5" style="1" customWidth="1"/>
    <col min="6" max="6" width="4" style="1" customWidth="1"/>
    <col min="7" max="7" width="11.3984375" style="1" customWidth="1"/>
    <col min="8" max="8" width="17.8984375" style="1" customWidth="1"/>
    <col min="9" max="9" width="2.3984375" style="6" customWidth="1"/>
    <col min="10" max="10" width="4.5" style="5" customWidth="1"/>
    <col min="11" max="11" width="9" style="5" customWidth="1"/>
    <col min="12" max="12" width="11.8984375" style="1" customWidth="1"/>
    <col min="13" max="15" width="12.59765625" style="1" customWidth="1"/>
    <col min="16" max="16" width="12.3984375" style="1" bestFit="1" customWidth="1"/>
    <col min="17" max="17" width="11.8984375" style="1" bestFit="1" customWidth="1"/>
    <col min="18" max="16384" width="9" style="1" customWidth="1"/>
  </cols>
  <sheetData>
    <row r="1" spans="1:15" ht="15">
      <c r="A1" s="147" t="s">
        <v>69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</row>
    <row r="2" spans="1:15" ht="15">
      <c r="A2" s="90"/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</row>
    <row r="3" spans="1:15" s="2" customFormat="1" ht="15" customHeight="1">
      <c r="A3" s="154" t="s">
        <v>14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</row>
    <row r="4" spans="1:20" ht="15">
      <c r="A4" s="156" t="s">
        <v>60</v>
      </c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Q4" s="3"/>
      <c r="S4" s="3"/>
      <c r="T4" s="3"/>
    </row>
    <row r="5" spans="1:20" ht="15.75" thickBot="1">
      <c r="A5" s="91"/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Q5" s="3"/>
      <c r="S5" s="3"/>
      <c r="T5" s="3"/>
    </row>
    <row r="6" spans="1:20" ht="47.25">
      <c r="A6" s="145" t="s">
        <v>0</v>
      </c>
      <c r="B6" s="157" t="s">
        <v>1</v>
      </c>
      <c r="C6" s="158"/>
      <c r="D6" s="158"/>
      <c r="E6" s="158"/>
      <c r="F6" s="159"/>
      <c r="G6" s="145" t="s">
        <v>2</v>
      </c>
      <c r="H6" s="148" t="s">
        <v>61</v>
      </c>
      <c r="I6" s="149"/>
      <c r="J6" s="149"/>
      <c r="K6" s="150"/>
      <c r="L6" s="29" t="s">
        <v>3</v>
      </c>
      <c r="M6" s="29" t="s">
        <v>17</v>
      </c>
      <c r="N6" s="29" t="s">
        <v>18</v>
      </c>
      <c r="O6" s="29" t="s">
        <v>4</v>
      </c>
      <c r="Q6" s="3"/>
      <c r="S6" s="3"/>
      <c r="T6" s="3"/>
    </row>
    <row r="7" spans="1:20" ht="16.5" thickBot="1">
      <c r="A7" s="146"/>
      <c r="B7" s="160"/>
      <c r="C7" s="161"/>
      <c r="D7" s="161"/>
      <c r="E7" s="161"/>
      <c r="F7" s="162"/>
      <c r="G7" s="146"/>
      <c r="H7" s="151"/>
      <c r="I7" s="152"/>
      <c r="J7" s="152"/>
      <c r="K7" s="153"/>
      <c r="L7" s="30" t="s">
        <v>5</v>
      </c>
      <c r="M7" s="30" t="s">
        <v>5</v>
      </c>
      <c r="N7" s="30" t="s">
        <v>5</v>
      </c>
      <c r="O7" s="30" t="s">
        <v>5</v>
      </c>
      <c r="Q7" s="3"/>
      <c r="S7" s="3"/>
      <c r="T7" s="3"/>
    </row>
    <row r="8" spans="1:20" ht="15" customHeight="1">
      <c r="A8" s="145" t="s">
        <v>41</v>
      </c>
      <c r="B8" s="139" t="s">
        <v>9</v>
      </c>
      <c r="C8" s="140"/>
      <c r="D8" s="140"/>
      <c r="E8" s="140"/>
      <c r="F8" s="141"/>
      <c r="G8" s="31" t="s">
        <v>10</v>
      </c>
      <c r="H8" s="32">
        <v>202.452</v>
      </c>
      <c r="I8" s="33"/>
      <c r="J8" s="34" t="s">
        <v>8</v>
      </c>
      <c r="K8" s="35"/>
      <c r="L8" s="36"/>
      <c r="M8" s="37">
        <f>ROUND(L8*H8,3)</f>
        <v>0</v>
      </c>
      <c r="N8" s="37">
        <f>O8-M8</f>
        <v>0</v>
      </c>
      <c r="O8" s="38">
        <f>ROUND(M8*1.23,3)</f>
        <v>0</v>
      </c>
      <c r="S8" s="3"/>
      <c r="T8" s="3"/>
    </row>
    <row r="9" spans="1:20" ht="15.75" customHeight="1">
      <c r="A9" s="146"/>
      <c r="B9" s="163" t="s">
        <v>16</v>
      </c>
      <c r="C9" s="164"/>
      <c r="D9" s="164"/>
      <c r="E9" s="164"/>
      <c r="F9" s="165"/>
      <c r="G9" s="166"/>
      <c r="H9" s="167"/>
      <c r="I9" s="168"/>
      <c r="J9" s="169"/>
      <c r="K9" s="170"/>
      <c r="L9" s="39"/>
      <c r="M9" s="40">
        <f>SUM(M8:M8)</f>
        <v>0</v>
      </c>
      <c r="N9" s="40">
        <f>SUM(N8:N8)</f>
        <v>0</v>
      </c>
      <c r="O9" s="41">
        <f>SUM(O8:O8)</f>
        <v>0</v>
      </c>
      <c r="S9" s="3"/>
      <c r="T9" s="3"/>
    </row>
    <row r="10" spans="1:20" ht="15.75">
      <c r="A10" s="146"/>
      <c r="B10" s="171" t="s">
        <v>11</v>
      </c>
      <c r="C10" s="172"/>
      <c r="D10" s="172"/>
      <c r="E10" s="172"/>
      <c r="F10" s="173"/>
      <c r="G10" s="174" t="s">
        <v>10</v>
      </c>
      <c r="H10" s="47">
        <f>H8</f>
        <v>202.452</v>
      </c>
      <c r="I10" s="175"/>
      <c r="J10" s="176" t="s">
        <v>8</v>
      </c>
      <c r="K10" s="177"/>
      <c r="L10" s="178"/>
      <c r="M10" s="45">
        <f>ROUND(L10*H10,3)</f>
        <v>0</v>
      </c>
      <c r="N10" s="45">
        <f>O10-M10</f>
        <v>0</v>
      </c>
      <c r="O10" s="46">
        <f>ROUND(M10*1.23,3)</f>
        <v>0</v>
      </c>
      <c r="S10" s="3"/>
      <c r="T10" s="3"/>
    </row>
    <row r="11" spans="1:20" ht="31.5" customHeight="1">
      <c r="A11" s="146"/>
      <c r="B11" s="171" t="s">
        <v>35</v>
      </c>
      <c r="C11" s="172"/>
      <c r="D11" s="172"/>
      <c r="E11" s="172"/>
      <c r="F11" s="173"/>
      <c r="G11" s="174"/>
      <c r="H11" s="179">
        <v>202</v>
      </c>
      <c r="I11" s="180" t="s">
        <v>13</v>
      </c>
      <c r="J11" s="181">
        <v>12</v>
      </c>
      <c r="K11" s="182" t="s">
        <v>32</v>
      </c>
      <c r="L11" s="178"/>
      <c r="M11" s="45">
        <f>ROUND(L11*H11*J11,3)</f>
        <v>0</v>
      </c>
      <c r="N11" s="45">
        <f aca="true" t="shared" si="0" ref="N11:N17">O11-M11</f>
        <v>0</v>
      </c>
      <c r="O11" s="46">
        <f aca="true" t="shared" si="1" ref="O11:O17">ROUND(M11*1.23,3)</f>
        <v>0</v>
      </c>
      <c r="S11" s="3"/>
      <c r="T11" s="3"/>
    </row>
    <row r="12" spans="1:20" ht="15.75">
      <c r="A12" s="146"/>
      <c r="B12" s="171" t="s">
        <v>36</v>
      </c>
      <c r="C12" s="172"/>
      <c r="D12" s="172"/>
      <c r="E12" s="172"/>
      <c r="F12" s="173"/>
      <c r="G12" s="174"/>
      <c r="H12" s="179">
        <v>202</v>
      </c>
      <c r="I12" s="175" t="s">
        <v>13</v>
      </c>
      <c r="J12" s="181">
        <v>12</v>
      </c>
      <c r="K12" s="182" t="s">
        <v>32</v>
      </c>
      <c r="L12" s="178"/>
      <c r="M12" s="45">
        <f>ROUND(L12*H12*J12,3)</f>
        <v>0</v>
      </c>
      <c r="N12" s="45">
        <f t="shared" si="0"/>
        <v>0</v>
      </c>
      <c r="O12" s="46">
        <f t="shared" si="1"/>
        <v>0</v>
      </c>
      <c r="S12" s="3"/>
      <c r="T12" s="3"/>
    </row>
    <row r="13" spans="1:20" ht="15.75">
      <c r="A13" s="146"/>
      <c r="B13" s="171" t="s">
        <v>12</v>
      </c>
      <c r="C13" s="172"/>
      <c r="D13" s="172"/>
      <c r="E13" s="172"/>
      <c r="F13" s="173"/>
      <c r="G13" s="174"/>
      <c r="H13" s="47">
        <f>H8</f>
        <v>202.452</v>
      </c>
      <c r="I13" s="175"/>
      <c r="J13" s="176" t="s">
        <v>8</v>
      </c>
      <c r="K13" s="177"/>
      <c r="L13" s="178"/>
      <c r="M13" s="45">
        <f>ROUND(L13*H13,3)</f>
        <v>0</v>
      </c>
      <c r="N13" s="45">
        <f t="shared" si="0"/>
        <v>0</v>
      </c>
      <c r="O13" s="46">
        <f t="shared" si="1"/>
        <v>0</v>
      </c>
      <c r="Q13" s="3"/>
      <c r="T13" s="3"/>
    </row>
    <row r="14" spans="1:17" ht="15.75">
      <c r="A14" s="146"/>
      <c r="B14" s="171" t="s">
        <v>15</v>
      </c>
      <c r="C14" s="172"/>
      <c r="D14" s="172"/>
      <c r="E14" s="172"/>
      <c r="F14" s="183"/>
      <c r="G14" s="174"/>
      <c r="H14" s="102">
        <v>6</v>
      </c>
      <c r="I14" s="175" t="s">
        <v>13</v>
      </c>
      <c r="J14" s="184">
        <v>12</v>
      </c>
      <c r="K14" s="182" t="s">
        <v>32</v>
      </c>
      <c r="L14" s="178"/>
      <c r="M14" s="45">
        <f>ROUND(L14*H14*J14,3)</f>
        <v>0</v>
      </c>
      <c r="N14" s="45">
        <f t="shared" si="0"/>
        <v>0</v>
      </c>
      <c r="O14" s="46">
        <f t="shared" si="1"/>
        <v>0</v>
      </c>
      <c r="Q14" s="3"/>
    </row>
    <row r="15" spans="1:17" ht="15.75">
      <c r="A15" s="146"/>
      <c r="B15" s="171" t="s">
        <v>19</v>
      </c>
      <c r="C15" s="172"/>
      <c r="D15" s="172"/>
      <c r="E15" s="172"/>
      <c r="F15" s="183"/>
      <c r="G15" s="174"/>
      <c r="H15" s="179">
        <f>H8</f>
        <v>202.452</v>
      </c>
      <c r="I15" s="175"/>
      <c r="J15" s="185" t="s">
        <v>8</v>
      </c>
      <c r="K15" s="182"/>
      <c r="L15" s="178"/>
      <c r="M15" s="45">
        <f>ROUND(L15*H15,3)</f>
        <v>0</v>
      </c>
      <c r="N15" s="45">
        <f t="shared" si="0"/>
        <v>0</v>
      </c>
      <c r="O15" s="46">
        <f t="shared" si="1"/>
        <v>0</v>
      </c>
      <c r="Q15" s="3"/>
    </row>
    <row r="16" spans="1:17" ht="15.75">
      <c r="A16" s="146"/>
      <c r="B16" s="171" t="s">
        <v>20</v>
      </c>
      <c r="C16" s="172"/>
      <c r="D16" s="172"/>
      <c r="E16" s="172"/>
      <c r="F16" s="183"/>
      <c r="G16" s="174"/>
      <c r="H16" s="179">
        <f>H8</f>
        <v>202.452</v>
      </c>
      <c r="I16" s="175"/>
      <c r="J16" s="185" t="s">
        <v>8</v>
      </c>
      <c r="K16" s="182"/>
      <c r="L16" s="178"/>
      <c r="M16" s="45">
        <f>ROUND(L16*H16,3)</f>
        <v>0</v>
      </c>
      <c r="N16" s="45">
        <f t="shared" si="0"/>
        <v>0</v>
      </c>
      <c r="O16" s="46">
        <f t="shared" si="1"/>
        <v>0</v>
      </c>
      <c r="Q16" s="3"/>
    </row>
    <row r="17" spans="1:17" ht="15.75">
      <c r="A17" s="146"/>
      <c r="B17" s="186" t="s">
        <v>34</v>
      </c>
      <c r="C17" s="187"/>
      <c r="D17" s="187"/>
      <c r="E17" s="187"/>
      <c r="F17" s="183"/>
      <c r="G17" s="174"/>
      <c r="H17" s="179">
        <f>H8</f>
        <v>202.452</v>
      </c>
      <c r="I17" s="175"/>
      <c r="J17" s="185" t="s">
        <v>8</v>
      </c>
      <c r="K17" s="182"/>
      <c r="L17" s="178"/>
      <c r="M17" s="45">
        <f>L17*H17</f>
        <v>0</v>
      </c>
      <c r="N17" s="45">
        <f t="shared" si="0"/>
        <v>0</v>
      </c>
      <c r="O17" s="46">
        <f t="shared" si="1"/>
        <v>0</v>
      </c>
      <c r="Q17" s="3"/>
    </row>
    <row r="18" spans="1:17" ht="15.75" customHeight="1">
      <c r="A18" s="146"/>
      <c r="B18" s="163" t="s">
        <v>42</v>
      </c>
      <c r="C18" s="164"/>
      <c r="D18" s="164"/>
      <c r="E18" s="164"/>
      <c r="F18" s="165"/>
      <c r="G18" s="49"/>
      <c r="H18" s="188" t="s">
        <v>7</v>
      </c>
      <c r="I18" s="189"/>
      <c r="J18" s="112"/>
      <c r="K18" s="190"/>
      <c r="L18" s="49"/>
      <c r="M18" s="50">
        <f>SUM(M10:M17)</f>
        <v>0</v>
      </c>
      <c r="N18" s="50">
        <f>SUM(N10:N17)</f>
        <v>0</v>
      </c>
      <c r="O18" s="51">
        <f>SUM(O10:O17)</f>
        <v>0</v>
      </c>
      <c r="Q18" s="3"/>
    </row>
    <row r="19" spans="1:17" ht="15" customHeight="1" thickBot="1">
      <c r="A19" s="146"/>
      <c r="B19" s="191" t="s">
        <v>6</v>
      </c>
      <c r="C19" s="192"/>
      <c r="D19" s="192"/>
      <c r="E19" s="192"/>
      <c r="F19" s="193"/>
      <c r="G19" s="194"/>
      <c r="H19" s="195"/>
      <c r="I19" s="196"/>
      <c r="J19" s="197"/>
      <c r="K19" s="198"/>
      <c r="L19" s="52"/>
      <c r="M19" s="53">
        <f>M9+M18</f>
        <v>0</v>
      </c>
      <c r="N19" s="53">
        <f>N9+N18</f>
        <v>0</v>
      </c>
      <c r="O19" s="54">
        <f>O9+O18</f>
        <v>0</v>
      </c>
      <c r="Q19" s="3"/>
    </row>
    <row r="20" spans="1:19" s="26" customFormat="1" ht="15" customHeight="1">
      <c r="A20" s="142" t="s">
        <v>40</v>
      </c>
      <c r="B20" s="199" t="s">
        <v>9</v>
      </c>
      <c r="C20" s="200"/>
      <c r="D20" s="200"/>
      <c r="E20" s="200"/>
      <c r="F20" s="201"/>
      <c r="G20" s="202" t="s">
        <v>24</v>
      </c>
      <c r="H20" s="55">
        <v>158.2</v>
      </c>
      <c r="I20" s="203"/>
      <c r="J20" s="204" t="s">
        <v>8</v>
      </c>
      <c r="K20" s="205"/>
      <c r="L20" s="206"/>
      <c r="M20" s="207">
        <f>ROUND(L20*H20,3)</f>
        <v>0</v>
      </c>
      <c r="N20" s="207">
        <f>O20-M20</f>
        <v>0</v>
      </c>
      <c r="O20" s="56">
        <f>ROUND(M20*1.23,3)</f>
        <v>0</v>
      </c>
      <c r="S20" s="1"/>
    </row>
    <row r="21" spans="1:19" s="26" customFormat="1" ht="15" customHeight="1">
      <c r="A21" s="143"/>
      <c r="B21" s="208" t="s">
        <v>22</v>
      </c>
      <c r="C21" s="209"/>
      <c r="D21" s="209"/>
      <c r="E21" s="209"/>
      <c r="F21" s="210"/>
      <c r="G21" s="211" t="s">
        <v>25</v>
      </c>
      <c r="H21" s="57">
        <v>366.2</v>
      </c>
      <c r="I21" s="212"/>
      <c r="J21" s="213" t="s">
        <v>8</v>
      </c>
      <c r="K21" s="214"/>
      <c r="L21" s="178"/>
      <c r="M21" s="215">
        <f>ROUND(L21*H21,3)</f>
        <v>0</v>
      </c>
      <c r="N21" s="215">
        <f>O21-M21</f>
        <v>0</v>
      </c>
      <c r="O21" s="58">
        <f>ROUND(M21*1.23,3)</f>
        <v>0</v>
      </c>
      <c r="S21" s="1"/>
    </row>
    <row r="22" spans="1:15" s="26" customFormat="1" ht="15.75" customHeight="1">
      <c r="A22" s="143"/>
      <c r="B22" s="216" t="s">
        <v>39</v>
      </c>
      <c r="C22" s="217"/>
      <c r="D22" s="217"/>
      <c r="E22" s="217"/>
      <c r="F22" s="218"/>
      <c r="G22" s="219"/>
      <c r="H22" s="220"/>
      <c r="I22" s="221"/>
      <c r="J22" s="222"/>
      <c r="K22" s="223"/>
      <c r="L22" s="178"/>
      <c r="M22" s="224">
        <f>SUM(M20:M21)</f>
        <v>0</v>
      </c>
      <c r="N22" s="224">
        <f>SUM(N20:N21)</f>
        <v>0</v>
      </c>
      <c r="O22" s="59">
        <f>SUM(O20:O21)</f>
        <v>0</v>
      </c>
    </row>
    <row r="23" spans="1:15" s="28" customFormat="1" ht="13.5" customHeight="1">
      <c r="A23" s="143"/>
      <c r="B23" s="208" t="s">
        <v>26</v>
      </c>
      <c r="C23" s="209"/>
      <c r="D23" s="209"/>
      <c r="E23" s="209"/>
      <c r="F23" s="210"/>
      <c r="G23" s="211" t="s">
        <v>24</v>
      </c>
      <c r="H23" s="57">
        <f>H20</f>
        <v>158.2</v>
      </c>
      <c r="I23" s="225"/>
      <c r="J23" s="226" t="s">
        <v>8</v>
      </c>
      <c r="K23" s="227"/>
      <c r="L23" s="178"/>
      <c r="M23" s="215">
        <f>ROUND(L23*H23,3)</f>
        <v>0</v>
      </c>
      <c r="N23" s="215">
        <f aca="true" t="shared" si="2" ref="N23:N30">O23-M23</f>
        <v>0</v>
      </c>
      <c r="O23" s="58">
        <f aca="true" t="shared" si="3" ref="O23:O30">ROUND(M23*1.23,3)</f>
        <v>0</v>
      </c>
    </row>
    <row r="24" spans="1:15" s="26" customFormat="1" ht="15.75" customHeight="1">
      <c r="A24" s="143"/>
      <c r="B24" s="208" t="s">
        <v>23</v>
      </c>
      <c r="C24" s="209"/>
      <c r="D24" s="209"/>
      <c r="E24" s="209"/>
      <c r="F24" s="210"/>
      <c r="G24" s="211" t="s">
        <v>25</v>
      </c>
      <c r="H24" s="57">
        <f>H21</f>
        <v>366.2</v>
      </c>
      <c r="I24" s="225"/>
      <c r="J24" s="226" t="s">
        <v>8</v>
      </c>
      <c r="K24" s="227"/>
      <c r="L24" s="178"/>
      <c r="M24" s="215">
        <f aca="true" t="shared" si="4" ref="M24:M30">ROUND(L24*H24,3)</f>
        <v>0</v>
      </c>
      <c r="N24" s="215">
        <f t="shared" si="2"/>
        <v>0</v>
      </c>
      <c r="O24" s="58">
        <f t="shared" si="3"/>
        <v>0</v>
      </c>
    </row>
    <row r="25" spans="1:15" s="26" customFormat="1" ht="15.75">
      <c r="A25" s="143"/>
      <c r="B25" s="208" t="s">
        <v>37</v>
      </c>
      <c r="C25" s="209"/>
      <c r="D25" s="209"/>
      <c r="E25" s="209"/>
      <c r="F25" s="210"/>
      <c r="G25" s="211"/>
      <c r="H25" s="228">
        <v>130</v>
      </c>
      <c r="I25" s="229" t="s">
        <v>13</v>
      </c>
      <c r="J25" s="230">
        <v>12</v>
      </c>
      <c r="K25" s="231" t="s">
        <v>32</v>
      </c>
      <c r="L25" s="178"/>
      <c r="M25" s="215">
        <f>ROUND(L25*H25*J25,3)</f>
        <v>0</v>
      </c>
      <c r="N25" s="215">
        <f t="shared" si="2"/>
        <v>0</v>
      </c>
      <c r="O25" s="58">
        <f t="shared" si="3"/>
        <v>0</v>
      </c>
    </row>
    <row r="26" spans="1:15" s="26" customFormat="1" ht="15.75">
      <c r="A26" s="143"/>
      <c r="B26" s="208" t="s">
        <v>38</v>
      </c>
      <c r="C26" s="209"/>
      <c r="D26" s="209"/>
      <c r="E26" s="209"/>
      <c r="F26" s="210"/>
      <c r="G26" s="211"/>
      <c r="H26" s="228">
        <v>130</v>
      </c>
      <c r="I26" s="225" t="s">
        <v>13</v>
      </c>
      <c r="J26" s="230">
        <v>12</v>
      </c>
      <c r="K26" s="231" t="s">
        <v>32</v>
      </c>
      <c r="L26" s="178"/>
      <c r="M26" s="215">
        <f>ROUND(L26*H26*J26,3)</f>
        <v>0</v>
      </c>
      <c r="N26" s="215">
        <f t="shared" si="2"/>
        <v>0</v>
      </c>
      <c r="O26" s="58">
        <f t="shared" si="3"/>
        <v>0</v>
      </c>
    </row>
    <row r="27" spans="1:16" s="26" customFormat="1" ht="15" customHeight="1">
      <c r="A27" s="143"/>
      <c r="B27" s="208" t="s">
        <v>27</v>
      </c>
      <c r="C27" s="209"/>
      <c r="D27" s="209"/>
      <c r="E27" s="209"/>
      <c r="F27" s="210"/>
      <c r="G27" s="211"/>
      <c r="H27" s="57">
        <f>H23+H24</f>
        <v>524.4</v>
      </c>
      <c r="I27" s="225"/>
      <c r="J27" s="226" t="s">
        <v>8</v>
      </c>
      <c r="K27" s="227"/>
      <c r="L27" s="178"/>
      <c r="M27" s="215">
        <f t="shared" si="4"/>
        <v>0</v>
      </c>
      <c r="N27" s="215">
        <f t="shared" si="2"/>
        <v>0</v>
      </c>
      <c r="O27" s="58">
        <f t="shared" si="3"/>
        <v>0</v>
      </c>
      <c r="P27" s="27"/>
    </row>
    <row r="28" spans="1:16" s="26" customFormat="1" ht="15" customHeight="1">
      <c r="A28" s="143"/>
      <c r="B28" s="232" t="s">
        <v>28</v>
      </c>
      <c r="C28" s="233"/>
      <c r="D28" s="233"/>
      <c r="E28" s="233"/>
      <c r="F28" s="234"/>
      <c r="G28" s="174"/>
      <c r="H28" s="235">
        <v>3</v>
      </c>
      <c r="I28" s="225" t="s">
        <v>13</v>
      </c>
      <c r="J28" s="236">
        <v>12</v>
      </c>
      <c r="K28" s="230" t="s">
        <v>32</v>
      </c>
      <c r="L28" s="178"/>
      <c r="M28" s="215">
        <f>ROUND(L28*J28*H28,3)</f>
        <v>0</v>
      </c>
      <c r="N28" s="215">
        <f t="shared" si="2"/>
        <v>0</v>
      </c>
      <c r="O28" s="58">
        <f t="shared" si="3"/>
        <v>0</v>
      </c>
      <c r="P28" s="27"/>
    </row>
    <row r="29" spans="1:16" s="26" customFormat="1" ht="15" customHeight="1">
      <c r="A29" s="143"/>
      <c r="B29" s="232" t="s">
        <v>29</v>
      </c>
      <c r="C29" s="233"/>
      <c r="D29" s="233"/>
      <c r="E29" s="233"/>
      <c r="F29" s="234"/>
      <c r="G29" s="211"/>
      <c r="H29" s="228">
        <f>H20+H21</f>
        <v>524.4</v>
      </c>
      <c r="I29" s="225"/>
      <c r="J29" s="230" t="s">
        <v>8</v>
      </c>
      <c r="K29" s="231"/>
      <c r="L29" s="178"/>
      <c r="M29" s="215">
        <f t="shared" si="4"/>
        <v>0</v>
      </c>
      <c r="N29" s="215">
        <f t="shared" si="2"/>
        <v>0</v>
      </c>
      <c r="O29" s="215">
        <f t="shared" si="3"/>
        <v>0</v>
      </c>
      <c r="P29" s="27"/>
    </row>
    <row r="30" spans="1:16" s="26" customFormat="1" ht="15" customHeight="1">
      <c r="A30" s="143"/>
      <c r="B30" s="232" t="s">
        <v>30</v>
      </c>
      <c r="C30" s="233"/>
      <c r="D30" s="233"/>
      <c r="E30" s="233"/>
      <c r="F30" s="234"/>
      <c r="G30" s="211"/>
      <c r="H30" s="228">
        <f>H20+H21</f>
        <v>524.4</v>
      </c>
      <c r="I30" s="225"/>
      <c r="J30" s="230" t="s">
        <v>8</v>
      </c>
      <c r="K30" s="231"/>
      <c r="L30" s="178"/>
      <c r="M30" s="215">
        <f t="shared" si="4"/>
        <v>0</v>
      </c>
      <c r="N30" s="215">
        <f t="shared" si="2"/>
        <v>0</v>
      </c>
      <c r="O30" s="215">
        <f t="shared" si="3"/>
        <v>0</v>
      </c>
      <c r="P30" s="27"/>
    </row>
    <row r="31" spans="1:16" s="26" customFormat="1" ht="15" customHeight="1">
      <c r="A31" s="143"/>
      <c r="B31" s="237" t="s">
        <v>33</v>
      </c>
      <c r="C31" s="238"/>
      <c r="D31" s="238"/>
      <c r="E31" s="238"/>
      <c r="F31" s="234"/>
      <c r="G31" s="211"/>
      <c r="H31" s="228">
        <f>$H$20+$H$21</f>
        <v>524.4</v>
      </c>
      <c r="I31" s="225"/>
      <c r="J31" s="230" t="s">
        <v>8</v>
      </c>
      <c r="K31" s="231"/>
      <c r="L31" s="178"/>
      <c r="M31" s="215">
        <f>L31*H31</f>
        <v>0</v>
      </c>
      <c r="N31" s="215">
        <f>O31-M31</f>
        <v>0</v>
      </c>
      <c r="O31" s="215">
        <f>ROUND(M31*1.23,3)</f>
        <v>0</v>
      </c>
      <c r="P31" s="27"/>
    </row>
    <row r="32" spans="1:16" s="26" customFormat="1" ht="15" customHeight="1">
      <c r="A32" s="143"/>
      <c r="B32" s="163" t="s">
        <v>70</v>
      </c>
      <c r="C32" s="164"/>
      <c r="D32" s="164"/>
      <c r="E32" s="164"/>
      <c r="F32" s="165"/>
      <c r="G32" s="239"/>
      <c r="H32" s="240" t="s">
        <v>7</v>
      </c>
      <c r="I32" s="241"/>
      <c r="J32" s="242"/>
      <c r="K32" s="243"/>
      <c r="L32" s="244"/>
      <c r="M32" s="245">
        <f>SUM(M23:M31)</f>
        <v>0</v>
      </c>
      <c r="N32" s="245">
        <f>SUM(N23:N31)</f>
        <v>0</v>
      </c>
      <c r="O32" s="245">
        <f>SUM(O23:O31)</f>
        <v>0</v>
      </c>
      <c r="P32" s="27"/>
    </row>
    <row r="33" spans="1:16" s="4" customFormat="1" ht="15" customHeight="1" thickBot="1">
      <c r="A33" s="144"/>
      <c r="B33" s="246" t="s">
        <v>6</v>
      </c>
      <c r="C33" s="247"/>
      <c r="D33" s="247"/>
      <c r="E33" s="247"/>
      <c r="F33" s="248"/>
      <c r="G33" s="249"/>
      <c r="H33" s="250"/>
      <c r="I33" s="251"/>
      <c r="J33" s="252"/>
      <c r="K33" s="253"/>
      <c r="L33" s="254"/>
      <c r="M33" s="255">
        <f>M22+M32</f>
        <v>0</v>
      </c>
      <c r="N33" s="255">
        <f>N22+N32</f>
        <v>0</v>
      </c>
      <c r="O33" s="255">
        <f>O22+O32</f>
        <v>0</v>
      </c>
      <c r="P33" s="7"/>
    </row>
    <row r="34" spans="1:16" s="4" customFormat="1" ht="15" customHeight="1">
      <c r="A34" s="113" t="s">
        <v>47</v>
      </c>
      <c r="B34" s="129" t="s">
        <v>9</v>
      </c>
      <c r="C34" s="130"/>
      <c r="D34" s="130"/>
      <c r="E34" s="130"/>
      <c r="F34" s="131"/>
      <c r="G34" s="31" t="s">
        <v>44</v>
      </c>
      <c r="H34" s="256">
        <v>23.934</v>
      </c>
      <c r="I34" s="257"/>
      <c r="J34" s="258" t="s">
        <v>8</v>
      </c>
      <c r="K34" s="259"/>
      <c r="L34" s="206"/>
      <c r="M34" s="37">
        <f>ROUND(L34*H34,3)</f>
        <v>0</v>
      </c>
      <c r="N34" s="37">
        <f>O34-M34</f>
        <v>0</v>
      </c>
      <c r="O34" s="80">
        <f>ROUND(M34*1.23,3)</f>
        <v>0</v>
      </c>
      <c r="P34" s="7"/>
    </row>
    <row r="35" spans="1:16" s="4" customFormat="1" ht="15" customHeight="1">
      <c r="A35" s="114"/>
      <c r="B35" s="116" t="s">
        <v>22</v>
      </c>
      <c r="C35" s="117"/>
      <c r="D35" s="117"/>
      <c r="E35" s="117"/>
      <c r="F35" s="118"/>
      <c r="G35" s="74" t="s">
        <v>45</v>
      </c>
      <c r="H35" s="260">
        <v>19.688</v>
      </c>
      <c r="I35" s="261"/>
      <c r="J35" s="230" t="s">
        <v>8</v>
      </c>
      <c r="K35" s="262"/>
      <c r="L35" s="263"/>
      <c r="M35" s="75">
        <f>ROUND(L35*H35,3)</f>
        <v>0</v>
      </c>
      <c r="N35" s="75">
        <f>O35-M35</f>
        <v>0</v>
      </c>
      <c r="O35" s="81">
        <f>ROUND(M35*1.23,3)</f>
        <v>0</v>
      </c>
      <c r="P35" s="7"/>
    </row>
    <row r="36" spans="1:16" s="4" customFormat="1" ht="15" customHeight="1">
      <c r="A36" s="114"/>
      <c r="B36" s="119" t="s">
        <v>43</v>
      </c>
      <c r="C36" s="120"/>
      <c r="D36" s="120"/>
      <c r="E36" s="120"/>
      <c r="F36" s="121"/>
      <c r="G36" s="74" t="s">
        <v>46</v>
      </c>
      <c r="H36" s="260">
        <v>98.196</v>
      </c>
      <c r="I36" s="261"/>
      <c r="J36" s="230" t="s">
        <v>8</v>
      </c>
      <c r="K36" s="262"/>
      <c r="L36" s="264"/>
      <c r="M36" s="75">
        <f>ROUND(L36*H36,3)</f>
        <v>0</v>
      </c>
      <c r="N36" s="75">
        <f>O36-M36</f>
        <v>0</v>
      </c>
      <c r="O36" s="81">
        <f>ROUND(M36*1.23,3)</f>
        <v>0</v>
      </c>
      <c r="P36" s="7"/>
    </row>
    <row r="37" spans="1:16" s="4" customFormat="1" ht="15" customHeight="1" thickBot="1">
      <c r="A37" s="114"/>
      <c r="B37" s="163" t="s">
        <v>59</v>
      </c>
      <c r="C37" s="164"/>
      <c r="D37" s="164"/>
      <c r="E37" s="164"/>
      <c r="F37" s="165"/>
      <c r="G37" s="166"/>
      <c r="H37" s="265"/>
      <c r="I37" s="168"/>
      <c r="J37" s="169"/>
      <c r="K37" s="266"/>
      <c r="L37" s="39"/>
      <c r="M37" s="40">
        <f>SUM(M34:M36)</f>
        <v>0</v>
      </c>
      <c r="N37" s="40">
        <f>SUM(N34:N36)</f>
        <v>0</v>
      </c>
      <c r="O37" s="40">
        <f>SUM(O34:O36)</f>
        <v>0</v>
      </c>
      <c r="P37" s="7"/>
    </row>
    <row r="38" spans="1:16" s="4" customFormat="1" ht="15" customHeight="1">
      <c r="A38" s="114"/>
      <c r="B38" s="171" t="s">
        <v>23</v>
      </c>
      <c r="C38" s="172"/>
      <c r="D38" s="172"/>
      <c r="E38" s="172"/>
      <c r="F38" s="173"/>
      <c r="G38" s="31" t="s">
        <v>44</v>
      </c>
      <c r="H38" s="265">
        <f>H34</f>
        <v>23.934</v>
      </c>
      <c r="I38" s="175"/>
      <c r="J38" s="176" t="s">
        <v>8</v>
      </c>
      <c r="K38" s="267"/>
      <c r="L38" s="178"/>
      <c r="M38" s="45">
        <f>ROUND(L38*H38,3)</f>
        <v>0</v>
      </c>
      <c r="N38" s="45">
        <f>O38-M38</f>
        <v>0</v>
      </c>
      <c r="O38" s="46">
        <f>ROUND(M38*1.23,3)</f>
        <v>0</v>
      </c>
      <c r="P38" s="7"/>
    </row>
    <row r="39" spans="1:16" s="4" customFormat="1" ht="15" customHeight="1">
      <c r="A39" s="114"/>
      <c r="B39" s="171" t="s">
        <v>49</v>
      </c>
      <c r="C39" s="172"/>
      <c r="D39" s="172"/>
      <c r="E39" s="172"/>
      <c r="F39" s="173"/>
      <c r="G39" s="74" t="s">
        <v>45</v>
      </c>
      <c r="H39" s="265">
        <f>$H$35</f>
        <v>19.688</v>
      </c>
      <c r="I39" s="175"/>
      <c r="J39" s="176" t="s">
        <v>8</v>
      </c>
      <c r="K39" s="267"/>
      <c r="L39" s="178"/>
      <c r="M39" s="45">
        <f>ROUND(L39*H39,3)</f>
        <v>0</v>
      </c>
      <c r="N39" s="45">
        <f>O39-M39</f>
        <v>0</v>
      </c>
      <c r="O39" s="46">
        <f>ROUND(M39*1.23,3)</f>
        <v>0</v>
      </c>
      <c r="P39" s="7"/>
    </row>
    <row r="40" spans="1:16" s="4" customFormat="1" ht="15" customHeight="1">
      <c r="A40" s="114"/>
      <c r="B40" s="171" t="s">
        <v>50</v>
      </c>
      <c r="C40" s="172"/>
      <c r="D40" s="172"/>
      <c r="E40" s="172"/>
      <c r="F40" s="173"/>
      <c r="G40" s="74" t="s">
        <v>46</v>
      </c>
      <c r="H40" s="265">
        <f>$H$36</f>
        <v>98.196</v>
      </c>
      <c r="I40" s="175"/>
      <c r="J40" s="176" t="s">
        <v>8</v>
      </c>
      <c r="K40" s="267"/>
      <c r="L40" s="178"/>
      <c r="M40" s="45">
        <f>ROUND(L40*H40,3)</f>
        <v>0</v>
      </c>
      <c r="N40" s="45">
        <f>O40-M40</f>
        <v>0</v>
      </c>
      <c r="O40" s="46">
        <f>ROUND(M40*1.23,3)</f>
        <v>0</v>
      </c>
      <c r="P40" s="7"/>
    </row>
    <row r="41" spans="1:16" s="4" customFormat="1" ht="15" customHeight="1">
      <c r="A41" s="114"/>
      <c r="B41" s="171" t="s">
        <v>51</v>
      </c>
      <c r="C41" s="172"/>
      <c r="D41" s="172"/>
      <c r="E41" s="172"/>
      <c r="F41" s="173"/>
      <c r="G41" s="268"/>
      <c r="H41" s="269">
        <v>110</v>
      </c>
      <c r="I41" s="180" t="s">
        <v>13</v>
      </c>
      <c r="J41" s="181">
        <v>12</v>
      </c>
      <c r="K41" s="270" t="s">
        <v>32</v>
      </c>
      <c r="L41" s="178"/>
      <c r="M41" s="45">
        <f>ROUND(L41*H41,3)</f>
        <v>0</v>
      </c>
      <c r="N41" s="45">
        <f aca="true" t="shared" si="5" ref="N41:N47">O41-M41</f>
        <v>0</v>
      </c>
      <c r="O41" s="46">
        <f aca="true" t="shared" si="6" ref="O41:O47">ROUND(M41*1.23,3)</f>
        <v>0</v>
      </c>
      <c r="P41" s="7"/>
    </row>
    <row r="42" spans="1:16" s="4" customFormat="1" ht="15" customHeight="1">
      <c r="A42" s="114"/>
      <c r="B42" s="171" t="s">
        <v>52</v>
      </c>
      <c r="C42" s="172"/>
      <c r="D42" s="172"/>
      <c r="E42" s="172"/>
      <c r="F42" s="173"/>
      <c r="G42" s="268"/>
      <c r="H42" s="269">
        <f>H41</f>
        <v>110</v>
      </c>
      <c r="I42" s="175" t="s">
        <v>13</v>
      </c>
      <c r="J42" s="181">
        <v>12</v>
      </c>
      <c r="K42" s="270" t="s">
        <v>32</v>
      </c>
      <c r="L42" s="178"/>
      <c r="M42" s="45">
        <f>ROUND(L42*H42*J42,3)</f>
        <v>0</v>
      </c>
      <c r="N42" s="45">
        <f t="shared" si="5"/>
        <v>0</v>
      </c>
      <c r="O42" s="46">
        <f t="shared" si="6"/>
        <v>0</v>
      </c>
      <c r="P42" s="7"/>
    </row>
    <row r="43" spans="1:16" s="4" customFormat="1" ht="15" customHeight="1">
      <c r="A43" s="114"/>
      <c r="B43" s="122" t="s">
        <v>53</v>
      </c>
      <c r="C43" s="123"/>
      <c r="D43" s="123"/>
      <c r="E43" s="123"/>
      <c r="F43" s="124"/>
      <c r="G43" s="77"/>
      <c r="H43" s="265">
        <f>SUM(H34:H36)</f>
        <v>141.81799999999998</v>
      </c>
      <c r="I43" s="42"/>
      <c r="J43" s="43" t="s">
        <v>8</v>
      </c>
      <c r="K43" s="73"/>
      <c r="L43" s="44"/>
      <c r="M43" s="45">
        <f>ROUND(L43*H43,3)</f>
        <v>0</v>
      </c>
      <c r="N43" s="45">
        <f t="shared" si="5"/>
        <v>0</v>
      </c>
      <c r="O43" s="46">
        <f t="shared" si="6"/>
        <v>0</v>
      </c>
      <c r="P43" s="7"/>
    </row>
    <row r="44" spans="1:16" s="4" customFormat="1" ht="15" customHeight="1">
      <c r="A44" s="114"/>
      <c r="B44" s="122" t="s">
        <v>54</v>
      </c>
      <c r="C44" s="123"/>
      <c r="D44" s="123"/>
      <c r="E44" s="123"/>
      <c r="F44" s="124"/>
      <c r="G44" s="76"/>
      <c r="H44" s="271">
        <v>1</v>
      </c>
      <c r="I44" s="42" t="s">
        <v>13</v>
      </c>
      <c r="J44" s="72">
        <v>12</v>
      </c>
      <c r="K44" s="79" t="s">
        <v>32</v>
      </c>
      <c r="L44" s="44"/>
      <c r="M44" s="45">
        <f>ROUND(L44*J44*H44,3)</f>
        <v>0</v>
      </c>
      <c r="N44" s="45">
        <f t="shared" si="5"/>
        <v>0</v>
      </c>
      <c r="O44" s="46">
        <f t="shared" si="6"/>
        <v>0</v>
      </c>
      <c r="P44" s="7"/>
    </row>
    <row r="45" spans="1:16" s="4" customFormat="1" ht="15" customHeight="1">
      <c r="A45" s="114"/>
      <c r="B45" s="122" t="s">
        <v>55</v>
      </c>
      <c r="C45" s="123"/>
      <c r="D45" s="123"/>
      <c r="E45" s="123"/>
      <c r="F45" s="124"/>
      <c r="G45" s="77"/>
      <c r="H45" s="265">
        <f>$H$43</f>
        <v>141.81799999999998</v>
      </c>
      <c r="I45" s="42"/>
      <c r="J45" s="48" t="s">
        <v>8</v>
      </c>
      <c r="K45" s="78"/>
      <c r="L45" s="44"/>
      <c r="M45" s="45">
        <f>ROUND(L45*H45,3)</f>
        <v>0</v>
      </c>
      <c r="N45" s="45">
        <f t="shared" si="5"/>
        <v>0</v>
      </c>
      <c r="O45" s="46">
        <f t="shared" si="6"/>
        <v>0</v>
      </c>
      <c r="P45" s="7"/>
    </row>
    <row r="46" spans="1:16" s="4" customFormat="1" ht="15" customHeight="1">
      <c r="A46" s="114"/>
      <c r="B46" s="126" t="s">
        <v>56</v>
      </c>
      <c r="C46" s="127"/>
      <c r="D46" s="127"/>
      <c r="E46" s="127"/>
      <c r="F46" s="128"/>
      <c r="G46" s="77"/>
      <c r="H46" s="265">
        <f>$H$43</f>
        <v>141.81799999999998</v>
      </c>
      <c r="I46" s="42"/>
      <c r="J46" s="48" t="s">
        <v>8</v>
      </c>
      <c r="K46" s="78"/>
      <c r="L46" s="44"/>
      <c r="M46" s="45">
        <f>ROUND(L46*H46,3)</f>
        <v>0</v>
      </c>
      <c r="N46" s="45">
        <f t="shared" si="5"/>
        <v>0</v>
      </c>
      <c r="O46" s="46">
        <f t="shared" si="6"/>
        <v>0</v>
      </c>
      <c r="P46" s="7"/>
    </row>
    <row r="47" spans="1:16" s="10" customFormat="1" ht="15" customHeight="1">
      <c r="A47" s="114"/>
      <c r="B47" s="126" t="s">
        <v>57</v>
      </c>
      <c r="C47" s="127"/>
      <c r="D47" s="127"/>
      <c r="E47" s="127"/>
      <c r="F47" s="128"/>
      <c r="G47" s="77"/>
      <c r="H47" s="72">
        <f>$H$43</f>
        <v>141.81799999999998</v>
      </c>
      <c r="I47" s="110"/>
      <c r="J47" s="48" t="s">
        <v>8</v>
      </c>
      <c r="K47" s="111"/>
      <c r="L47" s="44"/>
      <c r="M47" s="45">
        <f>ROUND(L47*H47,3)</f>
        <v>0</v>
      </c>
      <c r="N47" s="45">
        <f t="shared" si="5"/>
        <v>0</v>
      </c>
      <c r="O47" s="46">
        <f t="shared" si="6"/>
        <v>0</v>
      </c>
      <c r="P47" s="11"/>
    </row>
    <row r="48" spans="1:16" s="8" customFormat="1" ht="15" customHeight="1">
      <c r="A48" s="114"/>
      <c r="B48" s="133" t="s">
        <v>58</v>
      </c>
      <c r="C48" s="134"/>
      <c r="D48" s="134"/>
      <c r="E48" s="134"/>
      <c r="F48" s="135"/>
      <c r="G48" s="103"/>
      <c r="H48" s="104" t="s">
        <v>7</v>
      </c>
      <c r="I48" s="105"/>
      <c r="J48" s="106"/>
      <c r="K48" s="107"/>
      <c r="L48" s="108"/>
      <c r="M48" s="109">
        <f>SUM(M38:M47)</f>
        <v>0</v>
      </c>
      <c r="N48" s="109">
        <f>SUM(N38:N47)</f>
        <v>0</v>
      </c>
      <c r="O48" s="109">
        <f>SUM(O38:O47)</f>
        <v>0</v>
      </c>
      <c r="P48" s="9"/>
    </row>
    <row r="49" spans="1:20" ht="16.5" customHeight="1" thickBot="1">
      <c r="A49" s="115"/>
      <c r="B49" s="136" t="s">
        <v>6</v>
      </c>
      <c r="C49" s="137"/>
      <c r="D49" s="137"/>
      <c r="E49" s="137"/>
      <c r="F49" s="138"/>
      <c r="G49" s="83"/>
      <c r="H49" s="84"/>
      <c r="I49" s="85"/>
      <c r="J49" s="82"/>
      <c r="K49" s="86"/>
      <c r="L49" s="87"/>
      <c r="M49" s="88">
        <f>M37+M48</f>
        <v>0</v>
      </c>
      <c r="N49" s="88">
        <f>N37+N48</f>
        <v>0</v>
      </c>
      <c r="O49" s="88">
        <f>O37+O48</f>
        <v>0</v>
      </c>
      <c r="Q49" s="10"/>
      <c r="R49" s="10"/>
      <c r="S49" s="10"/>
      <c r="T49" s="10"/>
    </row>
    <row r="50" spans="1:15" ht="15.75" customHeight="1">
      <c r="A50" s="60"/>
      <c r="B50" s="60"/>
      <c r="C50" s="61"/>
      <c r="D50" s="61"/>
      <c r="E50" s="61"/>
      <c r="F50" s="61"/>
      <c r="G50" s="62"/>
      <c r="H50" s="63"/>
      <c r="I50" s="63"/>
      <c r="J50" s="64"/>
      <c r="K50" s="63"/>
      <c r="L50" s="63"/>
      <c r="M50" s="65"/>
      <c r="N50" s="65"/>
      <c r="O50" s="65"/>
    </row>
    <row r="51" spans="1:15" ht="15" customHeight="1">
      <c r="A51" s="155" t="s">
        <v>62</v>
      </c>
      <c r="B51" s="155"/>
      <c r="C51" s="155"/>
      <c r="D51" s="155"/>
      <c r="E51" s="155"/>
      <c r="F51" s="155"/>
      <c r="G51" s="155"/>
      <c r="H51" s="155"/>
      <c r="I51" s="155"/>
      <c r="J51" s="155"/>
      <c r="K51" s="155"/>
      <c r="L51" s="155"/>
      <c r="M51" s="155"/>
      <c r="N51" s="155"/>
      <c r="O51" s="155"/>
    </row>
    <row r="52" spans="1:16" ht="15" customHeight="1">
      <c r="A52" s="60"/>
      <c r="B52" s="60"/>
      <c r="C52" s="61"/>
      <c r="D52" s="61"/>
      <c r="E52" s="61"/>
      <c r="F52" s="61"/>
      <c r="G52" s="62"/>
      <c r="H52" s="63"/>
      <c r="I52" s="63"/>
      <c r="J52" s="64"/>
      <c r="K52" s="63"/>
      <c r="L52" s="63"/>
      <c r="M52" s="65"/>
      <c r="N52" s="65"/>
      <c r="O52" s="65"/>
      <c r="P52" s="4"/>
    </row>
    <row r="53" spans="1:16" ht="57" customHeight="1">
      <c r="A53" s="95"/>
      <c r="B53" s="96" t="s">
        <v>63</v>
      </c>
      <c r="C53" s="97" t="s">
        <v>68</v>
      </c>
      <c r="D53" s="96" t="s">
        <v>64</v>
      </c>
      <c r="E53" s="61"/>
      <c r="F53" s="61"/>
      <c r="G53" s="62"/>
      <c r="H53" s="63"/>
      <c r="I53" s="63"/>
      <c r="J53" s="64"/>
      <c r="K53" s="63"/>
      <c r="L53" s="67"/>
      <c r="M53" s="92"/>
      <c r="N53" s="93"/>
      <c r="O53" s="92"/>
      <c r="P53" s="4"/>
    </row>
    <row r="54" spans="1:16" ht="21.75" customHeight="1">
      <c r="A54" s="98" t="s">
        <v>21</v>
      </c>
      <c r="B54" s="69"/>
      <c r="C54" s="69"/>
      <c r="D54" s="69"/>
      <c r="E54" s="61"/>
      <c r="F54" s="61"/>
      <c r="G54" s="62"/>
      <c r="H54" s="63"/>
      <c r="I54" s="63"/>
      <c r="J54" s="64"/>
      <c r="K54" s="63"/>
      <c r="L54" s="89"/>
      <c r="M54" s="94"/>
      <c r="N54" s="94"/>
      <c r="O54" s="94"/>
      <c r="P54" s="4"/>
    </row>
    <row r="55" spans="1:16" ht="21.75" customHeight="1">
      <c r="A55" s="98" t="s">
        <v>31</v>
      </c>
      <c r="B55" s="69"/>
      <c r="C55" s="69"/>
      <c r="D55" s="69"/>
      <c r="E55" s="61"/>
      <c r="F55" s="61"/>
      <c r="G55" s="62"/>
      <c r="H55" s="63"/>
      <c r="I55" s="63"/>
      <c r="J55" s="64"/>
      <c r="K55" s="63"/>
      <c r="L55" s="89"/>
      <c r="M55" s="94"/>
      <c r="N55" s="94"/>
      <c r="O55" s="94"/>
      <c r="P55" s="4"/>
    </row>
    <row r="56" spans="1:16" ht="21.75" customHeight="1">
      <c r="A56" s="98" t="s">
        <v>48</v>
      </c>
      <c r="B56" s="69"/>
      <c r="C56" s="69"/>
      <c r="D56" s="69"/>
      <c r="E56" s="61"/>
      <c r="F56" s="61"/>
      <c r="G56" s="62"/>
      <c r="H56" s="63"/>
      <c r="I56" s="63"/>
      <c r="J56" s="64"/>
      <c r="K56" s="63"/>
      <c r="L56" s="89"/>
      <c r="M56" s="94"/>
      <c r="N56" s="94"/>
      <c r="O56" s="94"/>
      <c r="P56" s="4"/>
    </row>
    <row r="57" spans="1:16" ht="91.5" customHeight="1">
      <c r="A57" s="99" t="s">
        <v>65</v>
      </c>
      <c r="B57" s="100"/>
      <c r="C57" s="101" t="s">
        <v>67</v>
      </c>
      <c r="D57" s="100"/>
      <c r="E57" s="61"/>
      <c r="F57" s="61"/>
      <c r="G57" s="62"/>
      <c r="H57" s="63"/>
      <c r="I57" s="63"/>
      <c r="J57" s="64"/>
      <c r="K57" s="63"/>
      <c r="L57" s="89"/>
      <c r="M57" s="94"/>
      <c r="N57" s="94"/>
      <c r="O57" s="94"/>
      <c r="P57" s="4"/>
    </row>
    <row r="58" spans="1:16" ht="15.75">
      <c r="A58" s="71"/>
      <c r="B58" s="71"/>
      <c r="C58" s="71"/>
      <c r="D58" s="71"/>
      <c r="E58" s="71"/>
      <c r="F58" s="71"/>
      <c r="G58" s="66"/>
      <c r="H58" s="67"/>
      <c r="I58" s="67"/>
      <c r="J58" s="68"/>
      <c r="K58" s="67"/>
      <c r="L58" s="4"/>
      <c r="M58" s="4"/>
      <c r="N58" s="4"/>
      <c r="O58" s="4"/>
      <c r="P58" s="4"/>
    </row>
    <row r="59" spans="1:15" ht="15.75">
      <c r="A59" s="132" t="s">
        <v>66</v>
      </c>
      <c r="B59" s="132"/>
      <c r="C59" s="132"/>
      <c r="D59" s="132"/>
      <c r="E59" s="132"/>
      <c r="F59" s="132"/>
      <c r="G59" s="132"/>
      <c r="H59" s="132"/>
      <c r="I59" s="132"/>
      <c r="J59" s="132"/>
      <c r="K59" s="132"/>
      <c r="L59" s="132"/>
      <c r="M59" s="132"/>
      <c r="N59" s="132"/>
      <c r="O59" s="132"/>
    </row>
    <row r="60" spans="1:11" ht="15.75">
      <c r="A60" s="71"/>
      <c r="B60" s="71"/>
      <c r="C60" s="71"/>
      <c r="D60" s="71"/>
      <c r="E60" s="71"/>
      <c r="F60" s="71"/>
      <c r="G60" s="66"/>
      <c r="H60" s="67"/>
      <c r="I60" s="67"/>
      <c r="J60" s="68"/>
      <c r="K60" s="67"/>
    </row>
    <row r="61" spans="1:11" ht="15.75">
      <c r="A61" s="71"/>
      <c r="B61" s="71"/>
      <c r="C61" s="71"/>
      <c r="D61" s="71"/>
      <c r="E61" s="71"/>
      <c r="F61" s="71"/>
      <c r="G61" s="66"/>
      <c r="H61" s="67"/>
      <c r="I61" s="67"/>
      <c r="J61" s="68"/>
      <c r="K61" s="67"/>
    </row>
    <row r="62" spans="1:15" ht="15">
      <c r="A62" s="13"/>
      <c r="B62" s="13"/>
      <c r="C62" s="13"/>
      <c r="D62" s="13"/>
      <c r="E62" s="13"/>
      <c r="F62" s="13"/>
      <c r="G62" s="15"/>
      <c r="H62" s="16"/>
      <c r="I62" s="16"/>
      <c r="J62" s="24"/>
      <c r="K62" s="16"/>
      <c r="L62" s="16"/>
      <c r="M62" s="17"/>
      <c r="N62" s="17"/>
      <c r="O62" s="17"/>
    </row>
    <row r="63" spans="1:15" ht="15">
      <c r="A63" s="13"/>
      <c r="B63" s="13"/>
      <c r="C63" s="13"/>
      <c r="D63" s="13"/>
      <c r="E63" s="13"/>
      <c r="F63" s="13"/>
      <c r="G63" s="15"/>
      <c r="H63" s="16"/>
      <c r="I63" s="16"/>
      <c r="J63" s="24"/>
      <c r="K63" s="16"/>
      <c r="L63" s="16"/>
      <c r="M63" s="17"/>
      <c r="N63" s="17"/>
      <c r="O63" s="17"/>
    </row>
    <row r="64" spans="1:15" ht="15">
      <c r="A64" s="13"/>
      <c r="B64" s="13"/>
      <c r="C64" s="13"/>
      <c r="D64" s="13"/>
      <c r="E64" s="13"/>
      <c r="F64" s="13"/>
      <c r="G64" s="15"/>
      <c r="H64" s="16"/>
      <c r="I64" s="16"/>
      <c r="J64" s="24"/>
      <c r="K64" s="16"/>
      <c r="L64" s="16"/>
      <c r="M64" s="17"/>
      <c r="N64" s="17"/>
      <c r="O64" s="17"/>
    </row>
    <row r="65" spans="1:15" ht="18.75">
      <c r="A65" s="25"/>
      <c r="B65" s="13"/>
      <c r="C65" s="14"/>
      <c r="D65" s="14"/>
      <c r="E65" s="14"/>
      <c r="F65" s="14"/>
      <c r="G65" s="15"/>
      <c r="H65" s="16"/>
      <c r="I65" s="16"/>
      <c r="J65" s="16"/>
      <c r="K65" s="17"/>
      <c r="L65" s="17"/>
      <c r="M65" s="17"/>
      <c r="N65" s="14"/>
      <c r="O65" s="14"/>
    </row>
    <row r="66" spans="1:15" ht="15">
      <c r="A66" s="13"/>
      <c r="B66" s="125"/>
      <c r="C66" s="125"/>
      <c r="D66" s="125"/>
      <c r="E66" s="18"/>
      <c r="F66" s="18"/>
      <c r="G66" s="15"/>
      <c r="H66" s="16"/>
      <c r="I66" s="18"/>
      <c r="J66" s="18"/>
      <c r="K66" s="18"/>
      <c r="L66" s="125"/>
      <c r="M66" s="125"/>
      <c r="N66" s="125"/>
      <c r="O66" s="70"/>
    </row>
    <row r="67" spans="1:15" ht="15">
      <c r="A67" s="19"/>
      <c r="B67" s="19"/>
      <c r="C67" s="20"/>
      <c r="D67" s="21"/>
      <c r="E67" s="21"/>
      <c r="F67" s="21"/>
      <c r="G67" s="22"/>
      <c r="H67" s="23"/>
      <c r="I67" s="21"/>
      <c r="J67" s="21"/>
      <c r="K67" s="21"/>
      <c r="L67" s="23"/>
      <c r="M67" s="20"/>
      <c r="N67" s="21"/>
      <c r="O67" s="12"/>
    </row>
  </sheetData>
  <sheetProtection/>
  <mergeCells count="54">
    <mergeCell ref="B18:F18"/>
    <mergeCell ref="B6:F7"/>
    <mergeCell ref="B15:E15"/>
    <mergeCell ref="B30:E30"/>
    <mergeCell ref="A1:O1"/>
    <mergeCell ref="H6:K7"/>
    <mergeCell ref="A3:O3"/>
    <mergeCell ref="A8:A19"/>
    <mergeCell ref="B11:F11"/>
    <mergeCell ref="B9:F9"/>
    <mergeCell ref="B10:F10"/>
    <mergeCell ref="A4:O4"/>
    <mergeCell ref="A6:A7"/>
    <mergeCell ref="B19:F19"/>
    <mergeCell ref="A20:A33"/>
    <mergeCell ref="B20:F20"/>
    <mergeCell ref="B21:F21"/>
    <mergeCell ref="B22:F22"/>
    <mergeCell ref="B23:F23"/>
    <mergeCell ref="G6:G7"/>
    <mergeCell ref="B28:E28"/>
    <mergeCell ref="B14:E14"/>
    <mergeCell ref="B27:F27"/>
    <mergeCell ref="B29:E29"/>
    <mergeCell ref="B66:D66"/>
    <mergeCell ref="B40:F40"/>
    <mergeCell ref="B48:F48"/>
    <mergeCell ref="B49:F49"/>
    <mergeCell ref="B16:E16"/>
    <mergeCell ref="B8:F8"/>
    <mergeCell ref="B13:F13"/>
    <mergeCell ref="B12:F12"/>
    <mergeCell ref="B33:F33"/>
    <mergeCell ref="A51:O51"/>
    <mergeCell ref="B41:F41"/>
    <mergeCell ref="B42:F42"/>
    <mergeCell ref="B43:F43"/>
    <mergeCell ref="A59:O59"/>
    <mergeCell ref="B39:F39"/>
    <mergeCell ref="B24:F24"/>
    <mergeCell ref="B25:F25"/>
    <mergeCell ref="B26:F26"/>
    <mergeCell ref="B32:F32"/>
    <mergeCell ref="B47:F47"/>
    <mergeCell ref="A34:A49"/>
    <mergeCell ref="B35:F35"/>
    <mergeCell ref="B36:F36"/>
    <mergeCell ref="B44:F44"/>
    <mergeCell ref="B45:F45"/>
    <mergeCell ref="L66:N66"/>
    <mergeCell ref="B46:F46"/>
    <mergeCell ref="B34:F34"/>
    <mergeCell ref="B37:F37"/>
    <mergeCell ref="B38:F38"/>
  </mergeCells>
  <printOptions horizontalCentered="1"/>
  <pageMargins left="0.7086614173228347" right="0.7086614173228347" top="0.984251968503937" bottom="0.35433070866141736" header="0.31496062992125984" footer="0.31496062992125984"/>
  <pageSetup fitToHeight="2" fitToWidth="1" horizontalDpi="600" verticalDpi="600" orientation="portrait" paperSize="9" scale="51" r:id="rId1"/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Borys Maksymiuk</dc:creator>
  <cp:keywords/>
  <dc:description/>
  <cp:lastModifiedBy>Lucyna Wypych</cp:lastModifiedBy>
  <cp:lastPrinted>2021-08-27T09:09:18Z</cp:lastPrinted>
  <dcterms:created xsi:type="dcterms:W3CDTF">2010-03-16T12:38:13Z</dcterms:created>
  <dcterms:modified xsi:type="dcterms:W3CDTF">2021-08-31T07:19:54Z</dcterms:modified>
  <cp:category/>
  <cp:version/>
  <cp:contentType/>
  <cp:contentStatus/>
</cp:coreProperties>
</file>