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6724965C-2F8E-47FC-9D50-963FA3B66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Z Koło" sheetId="1" r:id="rId1"/>
  </sheets>
  <definedNames>
    <definedName name="_xlnm.Print_Area" localSheetId="0">'ZZ Koło'!$A$1:$J$53</definedName>
    <definedName name="_xlnm.Print_Titles" localSheetId="0">'ZZ Koło'!$6:$6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G18" i="1"/>
  <c r="H17" i="1"/>
  <c r="G17" i="1"/>
  <c r="H16" i="1"/>
  <c r="G16" i="1"/>
  <c r="G8" i="1" l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9" i="1"/>
  <c r="H19" i="1"/>
  <c r="G20" i="1"/>
  <c r="H20" i="1"/>
  <c r="G21" i="1"/>
  <c r="H21" i="1"/>
  <c r="G22" i="1"/>
  <c r="H22" i="1"/>
  <c r="G23" i="1"/>
  <c r="H23" i="1"/>
  <c r="G31" i="1"/>
  <c r="H31" i="1"/>
  <c r="G32" i="1"/>
  <c r="H32" i="1"/>
  <c r="G33" i="1"/>
  <c r="H33" i="1"/>
  <c r="G34" i="1"/>
  <c r="H34" i="1"/>
  <c r="G35" i="1"/>
  <c r="H35" i="1"/>
  <c r="G36" i="1"/>
  <c r="H36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C47" i="1" l="1"/>
  <c r="C48" i="1" s="1"/>
  <c r="C49" i="1" s="1"/>
</calcChain>
</file>

<file path=xl/sharedStrings.xml><?xml version="1.0" encoding="utf-8"?>
<sst xmlns="http://schemas.openxmlformats.org/spreadsheetml/2006/main" count="135" uniqueCount="99">
  <si>
    <t>L.p.</t>
  </si>
  <si>
    <t>Asortyment</t>
  </si>
  <si>
    <t>Stawka VAT (%)</t>
  </si>
  <si>
    <t>1.</t>
  </si>
  <si>
    <t>3.</t>
  </si>
  <si>
    <t>4.</t>
  </si>
  <si>
    <t>5.</t>
  </si>
  <si>
    <t>6.</t>
  </si>
  <si>
    <t>7.</t>
  </si>
  <si>
    <t>Cena netto jednostki handlowej (zł)</t>
  </si>
  <si>
    <t>Cena brutto jednostki handlowej (zł)</t>
  </si>
  <si>
    <t>8.</t>
  </si>
  <si>
    <t>9.</t>
  </si>
  <si>
    <t>Jed. miary</t>
  </si>
  <si>
    <t>10.</t>
  </si>
  <si>
    <t>11.</t>
  </si>
  <si>
    <t>12.</t>
  </si>
  <si>
    <t>13.</t>
  </si>
  <si>
    <t>14.</t>
  </si>
  <si>
    <t>2.</t>
  </si>
  <si>
    <t>15.</t>
  </si>
  <si>
    <t>16.</t>
  </si>
  <si>
    <t>17.</t>
  </si>
  <si>
    <t>18.</t>
  </si>
  <si>
    <t>19.</t>
  </si>
  <si>
    <t>21.</t>
  </si>
  <si>
    <t>22.</t>
  </si>
  <si>
    <t>Wartość podatku VAT</t>
  </si>
  <si>
    <t>Wartość brutto</t>
  </si>
  <si>
    <t>Wartość netto (razem)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</si>
  <si>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</si>
  <si>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</si>
  <si>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</si>
  <si>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</si>
  <si>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</si>
  <si>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</si>
  <si>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</si>
  <si>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</si>
  <si>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</si>
  <si>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</si>
  <si>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36.</t>
  </si>
  <si>
    <t>37.</t>
  </si>
  <si>
    <t>38.</t>
  </si>
  <si>
    <t>39.</t>
  </si>
  <si>
    <t>szt.</t>
  </si>
  <si>
    <t>Zestaw kluczy płasko-oczkowych  25 szt. (6, 7, 8, 9, 10, 11, 12, 13, 14, 15, 16, 17, 18, 19,  20, 21, 22, 23, 24, 25, 26, 27, 28, 30, 32 mm); plus etui materiałowe; wykonane ze stali chromo-wanadowej.</t>
  </si>
  <si>
    <t>Formularz asortymentowo - cenowy</t>
  </si>
  <si>
    <t xml:space="preserve"> Ilość</t>
  </si>
  <si>
    <t>Załącznik nr 7 do SWZ</t>
  </si>
  <si>
    <t>Wartość netto (cena jednostkowa netto x ilość)</t>
  </si>
  <si>
    <t>Uwaga:</t>
  </si>
  <si>
    <t>Niniejszy załącznik winien być sporządzony w postaci elektronicznej i opatrzony kwalifikowanym podpisem elektronicznym osoby upoważnionej. </t>
  </si>
  <si>
    <t xml:space="preserve">Wykonawca zobowiązany jest do wypełnienia kolumny nr 9. Dane wskazane w tej kolumnie służyć będą Zamawiającemu do weryfikacji zgodności zaoferowanych produktów z wymaganiami Zamawiającego Wykonawca we wskazanych pozycjach, dołącza zgodnie z pkt 10.6. SWZ przedmiotowe środki dowodowe </t>
  </si>
  <si>
    <t>podpis kwalifikowany</t>
  </si>
  <si>
    <t>kpl.</t>
  </si>
  <si>
    <t>20.</t>
  </si>
  <si>
    <t>32.</t>
  </si>
  <si>
    <t xml:space="preserve">Widły do kopania i przerzucania 22 </t>
  </si>
  <si>
    <t>Myjka ciśnieniowa 2400 W (+/- 200 W), ciśnienie robocze min. 150 bar + dysza wirowa do mycia kostki brukowej</t>
  </si>
  <si>
    <t xml:space="preserve">Szelki do kosy spalinowej </t>
  </si>
  <si>
    <t>Reparator redukcyjny do trwałego połączenia dwóch węży ogrodowych o średnicy 3/4 cala.</t>
  </si>
  <si>
    <t>szt</t>
  </si>
  <si>
    <t>Część 3 – dla Zarządu Zlewni w Kole</t>
  </si>
  <si>
    <t>Uwagi</t>
  </si>
  <si>
    <t xml:space="preserve">Latarka LED  akumulatorowa: czas świecenia przy 3.0Ah: min. 4.3godz., masa: 0.74kg, napięcie akumulatora: 18V, </t>
  </si>
  <si>
    <t>Ładowarka do akumulatora, typ akumulatorów: Li-ion,napięcie akumulatora: od 14,4 V do 18 V prąd ładowania: min. 9 A, zabezpieczenie przed przeładowaniem;</t>
  </si>
  <si>
    <t>Pilarka: moc silnika min. 6 KM / 4,4 kW; długość prowadnicy: min. 50 cm</t>
  </si>
  <si>
    <t>Pilarka: pojemność skokowa min. 52 cm³; moc znamionowa silnika min. 2,30 kW</t>
  </si>
  <si>
    <t>Zestaw ogrodowy: Wąż ogrodowy 1/2" min. 50m (min. 3 warstwowy), nie skręcający się, odporny na powstawanie supłów blokujących strumień wody. Oplot trykotowy wykonany z poliestrowej przędzy najwyższej jakości.Odporny na promienie UV. Wózek na kołach na wąż 1/2" min. 50m wykonany z  aluminiowej konstrukcji, gumowany uchwyt rączki. Akcesoria: 2x szybkozłącze przelot 1/2"z tworzywa sztucznego ABS, mechanizm zaciskowy ze stali nierdzewnej, 2x Szybkozłącze stop 1/2" z tworzywa sztucznego ABS, mechanizm zaciskowy ze stali nierdzewnej, Przyłącze z gwintem wewnętrznym 3/4" zraszacz prosty z bezstopniową regulacją strumienia wykonany z tworzywa ABS, zraszacz pistoletowy 8 funkcyjny z tworzywa z wysokiej jakości tworzyw sztucznych.</t>
  </si>
  <si>
    <t>Podkszesywarka spalinowa z kompaktową przekładnią z odlewanym, mocnym hakiem do gałęzi przeznaczona do okrzesywania drzew, usuwania martwego drewna lub uszkodzeń spowodowanych przez burzę oraz przycinania drzew owocowych. Moc silnika do max. 1,4 KM . Podziałka piły łańcuchowej 1/4"P, długość prowadnicy min.30 cm. Długość całkowita od min. 270 do max. 390 cm.</t>
  </si>
  <si>
    <t>Kosiarka spalinowa rotacyjna z napędem przeznaczona do pielęgnacji trawnika o pow. do 2,500m². Silnik o mocy  min 3,5 KM. Wysokość koszenia od 30 min. do max.70 mm, szerokość koszenia min. 53cm.</t>
  </si>
  <si>
    <t>Kosa spalinowa przeznaczona do dużych powierzchni porośnietych twardą trawą. Silnik dwusuwowy o mocy min. 1,2 KM. Długość całkowita kosy min. 170 cm i szerokości cięcia min. 420 mm.</t>
  </si>
  <si>
    <t>Dmuchawa spalinowa plecakowa przeznaczona do usuwania i rozdrabniania liści. Posiadająca funkcje dmuchawy, odkurzania i rozdrabniania. Moc silnika do max. 2 KM. Max prędkośc silnika: min. 8500 obr/min. Zbiornik na odpady min. 45l. Objetość powietrza 11m³/min i max prędkości powietrza do 265 km/h. Współczynnik rozdrabniania 1:12.</t>
  </si>
  <si>
    <t>Kosiarka elektryczna moc min.  1400W / pojemnik min. 40L;  szerokość koszenia - min. 37cm</t>
  </si>
  <si>
    <t>Odkurzacz przemysłowy; podciśnienie (mbar/kPa)  min.	255 / 25,5
Pojemność zbiornika min. (l)	22;</t>
  </si>
  <si>
    <t>Nożyce spalinowe przeznaczone do przycinania krzewów i żywopłotów. Wyposażone w dwustronną listwę tnącą o długości do max. 650 mm, grubość cięcia gałęzi, krzewów do max. 16 mm. Moc silnika min. 1 KM.</t>
  </si>
  <si>
    <t>Odkurzacz przemysłowy min. 1300 W, poj. min. 22l.</t>
  </si>
  <si>
    <t>Młot udarowy min. 930W, energia udaru: min.10 J; 230 V;</t>
  </si>
  <si>
    <t>Wiertarka udarowa w zakresie: od 551 do 850W; prędkość obrotowa: min.2800 RPM; długość przewodu zasilającego: min.3 m;</t>
  </si>
  <si>
    <t>Myjka ciśnieniowa min. 2,8 kW, 150 bar/15 Mpa + akcesoria ( dysza wirowa,wąż, lanca, pistolet)</t>
  </si>
  <si>
    <t>Prostownik inwertorowy o napięciu zasilającym 230V/50 Hz 7A z funkcją ładowania i wspomaganiem rozruchu. Przeznaczony do ładowania i rozruchu akumulatorów 12/24V i pojemności akumulatorów od 50Ah do 500Ah. Nateżenie wyjściowe: 5-40A, prąd rozruchowy 400A, stopień ochrony IP20. Długość przewodów ładowania min. 1,45m i długosci przewodu zasilającego min. 2,0m. Wymiary min. 23,5x10,5x15cm.</t>
  </si>
  <si>
    <t xml:space="preserve">Prostownik z rozruchem o poborze mocy do max. 400W i napięciu zasilającym 230V. Przeznaczony do ładowania i rozruchu akumulatorów 6/12V i pojemności akumulatorów od 60Ah do 200Ah, Prąd ładowania od 2,5 do 15A. </t>
  </si>
  <si>
    <t>Elektryczna ostrzałka do łańcuchów, regulacja podziałki łańcucha,regulacja kąta ostrzenia: od 0 do 35°, ogranicznik głębokości ostrzenia chroni łańcuch przed nadmiernym usuwaniem materiału, metalowa prowadnica, obrotowa podstawa z wytrzymałego tworzywa. Przewód o długości min. 1,8 m i mocy do 85W. Wymiary tarczy min. [mm]: 108 x 23 x 3,2</t>
  </si>
  <si>
    <t>Szlifierka kątowa akumulatorowa przeznaczona do cięcia, szlifowania, oczyszczania materiałów takich jak: metal, drewno, beton, tworzywa sztuczne, i wiele innych. Rodzaj akumulatora: Li-on, zasilanie 20V, pojemnosć akumulatora do 4000mAh. Średnica tarczy szlifierskiej 125mm. Prędkość obrotowa bez obciążenia do 8500 obr/min.</t>
  </si>
  <si>
    <t xml:space="preserve">Szlifierka stołowa dwutarczowa o mocy max. 1600W, napięcie zasilania 230V. Zastosowanie w obrabianiu i szlifowaniu metali,ślusarstwie czy warsztacie domowym, wysposażona w stopki antywibracyjne i w osłony tarczy.  Kamienie o średnicy 200mm/otwór kamienia 32mm, grubość kamieni 60mm i 36mm. </t>
  </si>
  <si>
    <t>Opryskiwacz plecakowy ciśnieniowy ręczny min. 12 l</t>
  </si>
  <si>
    <t>Taczka min. 150l; materiał wykonania: stal; średnica koła min. (w mm): 400; typ koła -pompowane;</t>
  </si>
  <si>
    <t>Zestaw kluczy nasadowych wykonanej ze stali chromo-wanadowej (CrV) min. 108 elementów w walizce z tworzywa sztucznego z metalowymi zatrzaskami: nasadki 1/2": 10, 11, 12, 13, 14, 15, 16, 17, 18, 19, 20, 21, 22, 24, 27, 30, 32 mm, nasadki długie 1/2": 14, 15, 17, 19 mm, nasadki do świec 1/2": 16, 21 mm, nasadki 1/4": 4, 4.5, 5, 5.5, 6, 7, 8, 9, 10, 11, 12, 13, 14 mm, nasadki długie 1/4": 6, 7, 8, 9, 10, 11, 12, 13 mm, wkrętak 1/4" do nasadek i bitów, adapter do bitów 1/2", grzechotki 1/2" i 1/4", przedłużka 1/2" (125, 250 mm), przedłużka 1/4" (50, 100 mm), pokrętło typ T z kwadratem zabierającym 1/4", przeguby Cardana 1/2" i 1/4", imbusy typ L (1.5, 2, 3 mm), nasadki E-Torx z gniazdem 1/4": E4, E5, E6, E7, E8, E10, E11, E12, E14, E16, E18, E20, E24, nasadki 1/4" z bitami: Torx (T8, T10, T15, T20, T25, T30), Imbus (H3, H4, H5, H6), PZ (1, 2), PH (1, 2), Płaskie (4, 5.5, 7 mm),  bity 8 mm: Imbus (H7, H8, H10, H12, H14), PH (3, 4), Płaskie (8, 10, 12 mm), PZ (3, 4), Torx (T40, T45, T50, T55).</t>
  </si>
  <si>
    <t>Wiadro metalowe ocynkowane o pojemności min. 10l. Wymiary: wysokość min. 26,5cm, średnica dna min. 19 cm i średnicy górnej min.26,5 cm.</t>
  </si>
  <si>
    <t>Łopata do śniegu o drewanianym trzonku, uchwyt z tworzywa sztucznego i zakończona aluminiowym okuciu. Wymiary: wysokość min. 132 cm i szerokości roboczej min. 41cm.</t>
  </si>
  <si>
    <t>Szczotka budowlana na kiju o twardym włosiu do zamiatania ulic, kostki brukowej. Szerokość robocza szczotki min. 400mm.</t>
  </si>
  <si>
    <t>Grabie o aluminiowym trzonku, głowica z elastycznego tworzywa sztucznego. Wymiary: wysokosć min. 173 cm, grubosć trzonka min.5 cm i szerokości roboczej min.41,5 cm.</t>
  </si>
  <si>
    <t>Szypa/łopata ze stali hartowanej z uchwytem z tworzywa sztucznego. Wymiary: wysokość min. 127cm i szerokości głowicy min. 22 cm</t>
  </si>
  <si>
    <t>Szpadel ostry metalowy o uchwycie z tworzywa sztucznego, wymiary  wsysokość min. 117 i szerokości głowicy min. 18 cm</t>
  </si>
  <si>
    <t>Wąż ogrodowy 1/2 min. 50m; min. 4 warstwowy, wzmocniony wykonany z przędzy najwyższej jakości - oplot krzyżowy, odporny na promienie UV.</t>
  </si>
  <si>
    <t>Akumulator 18 V 6 Ah, zintegrowana dioda LED informująca o stopniu naładowania akumulatora,kompatybilne z wszystimi narzędziami z seri LXT 18V, odporny na ekstremalnie niskie temperatury,czas do pełnego naładowania: min. 45 ( szybkie ładowarki np. dc18rc, dc18rd)
Dane techniczne : napięcie zasilania: 18 V,typ: Li-Ion (litowo-jonowy),pojemność: min. 6,0 Ah.</t>
  </si>
  <si>
    <t>34.</t>
  </si>
  <si>
    <t>Kliny do rozłupywania drewna - min. 1 kg</t>
  </si>
  <si>
    <t>Myjka ciśnieniowa spalinowa z funkcją pobierania wody z zewnętrznych źródeł np. ze zbiornika, przeznaczona do usuwania zabrudzeń. Głowica pompy mosiężna generująca ciśnienie min. 270 bar, przepływ wody min.  540l/h i wydajności min. 70m²/h. Silnik cztersuwowy o mocy min. 7KM. Wbudowany zbiornik na dergent i wąż ssawny z filtrem. Długość węża dopływowego min. 3 m -  długość węża roboczego min. 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</si>
</sst>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0\ &quot;zł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2">
    <xf numFmtId="0" fontId="0" fillId="0" borderId="0" xfId="0"/>
    <xf numFmtId="0" fontId="0" fillId="0" borderId="0" xfId="0" applyBorder="1"/>
    <xf numFmtId="0" fontId="7" fillId="0" borderId="0" xfId="0" applyFont="1"/>
    <xf numFmtId="0" fontId="1" fillId="0" borderId="0" xfId="0" applyFont="1"/>
    <xf numFmtId="0" fontId="5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/>
    <xf numFmtId="0" fontId="2" fillId="2" borderId="0" xfId="0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/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0" xfId="0" applyFont="1"/>
    <xf numFmtId="0" fontId="20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165" fontId="12" fillId="3" borderId="3" xfId="0" applyNumberFormat="1" applyFont="1" applyFill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showGridLines="0" tabSelected="1" view="pageBreakPreview" topLeftCell="A29" zoomScale="120" zoomScaleNormal="100" zoomScaleSheetLayoutView="120" workbookViewId="0">
      <selection activeCell="H36" sqref="H36"/>
    </sheetView>
  </sheetViews>
  <sheetFormatPr defaultRowHeight="15" x14ac:dyDescent="0.25"/>
  <cols>
    <col min="1" max="1" width="5" customWidth="1"/>
    <col min="2" max="2" width="54.85546875" customWidth="1"/>
    <col min="3" max="3" width="6.140625" customWidth="1"/>
    <col min="4" max="4" width="10.42578125" customWidth="1"/>
    <col min="5" max="5" width="10.28515625" customWidth="1"/>
    <col min="6" max="6" width="8.28515625" customWidth="1"/>
    <col min="7" max="7" width="10.140625" customWidth="1"/>
    <col min="8" max="8" width="12.42578125" customWidth="1"/>
    <col min="9" max="9" width="38.7109375" customWidth="1"/>
    <col min="10" max="10" width="0.42578125" customWidth="1"/>
  </cols>
  <sheetData>
    <row r="1" spans="1:9" x14ac:dyDescent="0.25">
      <c r="A1" s="1"/>
      <c r="I1" s="11" t="s">
        <v>48</v>
      </c>
    </row>
    <row r="2" spans="1:9" s="1" customFormat="1" x14ac:dyDescent="0.25"/>
    <row r="3" spans="1:9" s="1" customFormat="1" x14ac:dyDescent="0.25">
      <c r="A3" s="58"/>
      <c r="B3" s="58"/>
    </row>
    <row r="4" spans="1:9" s="1" customFormat="1" ht="17.25" customHeight="1" x14ac:dyDescent="0.25">
      <c r="A4" s="59" t="s">
        <v>46</v>
      </c>
      <c r="B4" s="59"/>
      <c r="C4" s="59"/>
      <c r="D4" s="59"/>
      <c r="E4" s="59"/>
      <c r="F4" s="59"/>
      <c r="G4" s="59"/>
      <c r="H4" s="59"/>
      <c r="I4" s="59"/>
    </row>
    <row r="5" spans="1:9" s="1" customFormat="1" ht="20.2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</row>
    <row r="6" spans="1:9" s="7" customFormat="1" ht="100.5" customHeight="1" x14ac:dyDescent="0.25">
      <c r="A6" s="12" t="s">
        <v>0</v>
      </c>
      <c r="B6" s="12" t="s">
        <v>1</v>
      </c>
      <c r="C6" s="13" t="s">
        <v>13</v>
      </c>
      <c r="D6" s="13" t="s">
        <v>47</v>
      </c>
      <c r="E6" s="13" t="s">
        <v>9</v>
      </c>
      <c r="F6" s="13" t="s">
        <v>2</v>
      </c>
      <c r="G6" s="13" t="s">
        <v>10</v>
      </c>
      <c r="H6" s="13" t="s">
        <v>49</v>
      </c>
      <c r="I6" s="13" t="s">
        <v>63</v>
      </c>
    </row>
    <row r="7" spans="1:9" s="7" customFormat="1" ht="15.75" customHeight="1" x14ac:dyDescent="0.25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s="8" customFormat="1" ht="23.25" customHeight="1" x14ac:dyDescent="0.2">
      <c r="A8" s="14" t="s">
        <v>3</v>
      </c>
      <c r="B8" s="16" t="s">
        <v>93</v>
      </c>
      <c r="C8" s="17" t="s">
        <v>44</v>
      </c>
      <c r="D8" s="17">
        <v>10</v>
      </c>
      <c r="E8" s="36"/>
      <c r="F8" s="37"/>
      <c r="G8" s="38">
        <f>(E8*F8)+E8</f>
        <v>0</v>
      </c>
      <c r="H8" s="38">
        <f>E8*D8</f>
        <v>0</v>
      </c>
      <c r="I8" s="49"/>
    </row>
    <row r="9" spans="1:9" s="8" customFormat="1" ht="22.5" customHeight="1" x14ac:dyDescent="0.2">
      <c r="A9" s="14" t="s">
        <v>19</v>
      </c>
      <c r="B9" s="16" t="s">
        <v>92</v>
      </c>
      <c r="C9" s="17" t="s">
        <v>44</v>
      </c>
      <c r="D9" s="17">
        <v>10</v>
      </c>
      <c r="E9" s="36"/>
      <c r="F9" s="37"/>
      <c r="G9" s="38">
        <f t="shared" ref="G9:G46" si="0">(E9*F9)+E9</f>
        <v>0</v>
      </c>
      <c r="H9" s="38">
        <f t="shared" ref="H9:H46" si="1">E9*D9</f>
        <v>0</v>
      </c>
      <c r="I9" s="49"/>
    </row>
    <row r="10" spans="1:9" s="8" customFormat="1" ht="23.25" customHeight="1" x14ac:dyDescent="0.2">
      <c r="A10" s="14" t="s">
        <v>4</v>
      </c>
      <c r="B10" s="16" t="s">
        <v>91</v>
      </c>
      <c r="C10" s="17" t="s">
        <v>44</v>
      </c>
      <c r="D10" s="17">
        <v>16</v>
      </c>
      <c r="E10" s="36"/>
      <c r="F10" s="37"/>
      <c r="G10" s="38">
        <f t="shared" si="0"/>
        <v>0</v>
      </c>
      <c r="H10" s="38">
        <f t="shared" si="1"/>
        <v>0</v>
      </c>
      <c r="I10" s="49"/>
    </row>
    <row r="11" spans="1:9" s="8" customFormat="1" ht="24" x14ac:dyDescent="0.2">
      <c r="A11" s="14" t="s">
        <v>5</v>
      </c>
      <c r="B11" s="16" t="s">
        <v>90</v>
      </c>
      <c r="C11" s="17" t="s">
        <v>44</v>
      </c>
      <c r="D11" s="17">
        <v>16</v>
      </c>
      <c r="E11" s="36"/>
      <c r="F11" s="37"/>
      <c r="G11" s="38">
        <f t="shared" si="0"/>
        <v>0</v>
      </c>
      <c r="H11" s="38">
        <f t="shared" si="1"/>
        <v>0</v>
      </c>
      <c r="I11" s="49"/>
    </row>
    <row r="12" spans="1:9" s="8" customFormat="1" ht="36.75" customHeight="1" x14ac:dyDescent="0.2">
      <c r="A12" s="14" t="s">
        <v>6</v>
      </c>
      <c r="B12" s="16" t="s">
        <v>89</v>
      </c>
      <c r="C12" s="17" t="s">
        <v>44</v>
      </c>
      <c r="D12" s="17">
        <v>12</v>
      </c>
      <c r="E12" s="36"/>
      <c r="F12" s="37"/>
      <c r="G12" s="38">
        <f t="shared" si="0"/>
        <v>0</v>
      </c>
      <c r="H12" s="38">
        <f t="shared" si="1"/>
        <v>0</v>
      </c>
      <c r="I12" s="49"/>
    </row>
    <row r="13" spans="1:9" s="8" customFormat="1" ht="36" customHeight="1" x14ac:dyDescent="0.2">
      <c r="A13" s="14" t="s">
        <v>7</v>
      </c>
      <c r="B13" s="16" t="s">
        <v>88</v>
      </c>
      <c r="C13" s="17" t="s">
        <v>44</v>
      </c>
      <c r="D13" s="17">
        <v>10</v>
      </c>
      <c r="E13" s="36"/>
      <c r="F13" s="37"/>
      <c r="G13" s="38">
        <f t="shared" si="0"/>
        <v>0</v>
      </c>
      <c r="H13" s="38">
        <f t="shared" si="1"/>
        <v>0</v>
      </c>
      <c r="I13" s="49"/>
    </row>
    <row r="14" spans="1:9" s="8" customFormat="1" ht="174" customHeight="1" x14ac:dyDescent="0.2">
      <c r="A14" s="14" t="s">
        <v>8</v>
      </c>
      <c r="B14" s="44" t="s">
        <v>87</v>
      </c>
      <c r="C14" s="17" t="s">
        <v>54</v>
      </c>
      <c r="D14" s="17">
        <v>2</v>
      </c>
      <c r="E14" s="36"/>
      <c r="F14" s="37"/>
      <c r="G14" s="38">
        <f t="shared" si="0"/>
        <v>0</v>
      </c>
      <c r="H14" s="38">
        <f t="shared" si="1"/>
        <v>0</v>
      </c>
      <c r="I14" s="50"/>
    </row>
    <row r="15" spans="1:9" s="8" customFormat="1" ht="42" customHeight="1" x14ac:dyDescent="0.2">
      <c r="A15" s="14" t="s">
        <v>11</v>
      </c>
      <c r="B15" s="48" t="s">
        <v>45</v>
      </c>
      <c r="C15" s="17" t="s">
        <v>54</v>
      </c>
      <c r="D15" s="17">
        <v>2</v>
      </c>
      <c r="E15" s="36"/>
      <c r="F15" s="37"/>
      <c r="G15" s="38">
        <f t="shared" si="0"/>
        <v>0</v>
      </c>
      <c r="H15" s="38">
        <f t="shared" si="1"/>
        <v>0</v>
      </c>
      <c r="I15" s="50"/>
    </row>
    <row r="16" spans="1:9" s="8" customFormat="1" ht="17.25" customHeight="1" x14ac:dyDescent="0.2">
      <c r="A16" s="14" t="s">
        <v>12</v>
      </c>
      <c r="B16" s="47" t="s">
        <v>57</v>
      </c>
      <c r="C16" s="19" t="s">
        <v>44</v>
      </c>
      <c r="D16" s="19">
        <v>6</v>
      </c>
      <c r="E16" s="36"/>
      <c r="F16" s="37"/>
      <c r="G16" s="38">
        <f t="shared" ref="G16:G18" si="2">(E16*F16)+E16</f>
        <v>0</v>
      </c>
      <c r="H16" s="38">
        <f t="shared" ref="H16:H18" si="3">E16*D16</f>
        <v>0</v>
      </c>
      <c r="I16" s="50"/>
    </row>
    <row r="17" spans="1:10" s="8" customFormat="1" ht="30.75" customHeight="1" x14ac:dyDescent="0.2">
      <c r="A17" s="14" t="s">
        <v>14</v>
      </c>
      <c r="B17" s="44" t="s">
        <v>86</v>
      </c>
      <c r="C17" s="19" t="s">
        <v>44</v>
      </c>
      <c r="D17" s="19">
        <v>4</v>
      </c>
      <c r="E17" s="36"/>
      <c r="F17" s="37"/>
      <c r="G17" s="38">
        <f t="shared" si="2"/>
        <v>0</v>
      </c>
      <c r="H17" s="38">
        <f t="shared" si="3"/>
        <v>0</v>
      </c>
      <c r="I17" s="50"/>
    </row>
    <row r="18" spans="1:10" s="8" customFormat="1" ht="20.25" customHeight="1" x14ac:dyDescent="0.2">
      <c r="A18" s="14" t="s">
        <v>15</v>
      </c>
      <c r="B18" s="47" t="s">
        <v>85</v>
      </c>
      <c r="C18" s="19" t="s">
        <v>44</v>
      </c>
      <c r="D18" s="19">
        <v>1</v>
      </c>
      <c r="E18" s="36"/>
      <c r="F18" s="37"/>
      <c r="G18" s="38">
        <f t="shared" si="2"/>
        <v>0</v>
      </c>
      <c r="H18" s="38">
        <f t="shared" si="3"/>
        <v>0</v>
      </c>
      <c r="I18" s="50"/>
    </row>
    <row r="19" spans="1:10" s="8" customFormat="1" ht="60" x14ac:dyDescent="0.2">
      <c r="A19" s="14" t="s">
        <v>16</v>
      </c>
      <c r="B19" s="16" t="s">
        <v>84</v>
      </c>
      <c r="C19" s="17" t="s">
        <v>44</v>
      </c>
      <c r="D19" s="17">
        <v>2</v>
      </c>
      <c r="E19" s="36"/>
      <c r="F19" s="37"/>
      <c r="G19" s="38">
        <f t="shared" si="0"/>
        <v>0</v>
      </c>
      <c r="H19" s="38">
        <f t="shared" si="1"/>
        <v>0</v>
      </c>
      <c r="I19" s="50"/>
    </row>
    <row r="20" spans="1:10" s="8" customFormat="1" ht="72" x14ac:dyDescent="0.2">
      <c r="A20" s="14" t="s">
        <v>17</v>
      </c>
      <c r="B20" s="16" t="s">
        <v>83</v>
      </c>
      <c r="C20" s="17" t="s">
        <v>44</v>
      </c>
      <c r="D20" s="17">
        <v>5</v>
      </c>
      <c r="E20" s="36"/>
      <c r="F20" s="37"/>
      <c r="G20" s="38">
        <f t="shared" si="0"/>
        <v>0</v>
      </c>
      <c r="H20" s="38">
        <f t="shared" si="1"/>
        <v>0</v>
      </c>
      <c r="I20" s="50"/>
    </row>
    <row r="21" spans="1:10" s="8" customFormat="1" ht="78.75" customHeight="1" x14ac:dyDescent="0.2">
      <c r="A21" s="14" t="s">
        <v>18</v>
      </c>
      <c r="B21" s="48" t="s">
        <v>82</v>
      </c>
      <c r="C21" s="17" t="s">
        <v>44</v>
      </c>
      <c r="D21" s="17">
        <v>5</v>
      </c>
      <c r="E21" s="36"/>
      <c r="F21" s="37"/>
      <c r="G21" s="38">
        <f t="shared" si="0"/>
        <v>0</v>
      </c>
      <c r="H21" s="38">
        <f t="shared" si="1"/>
        <v>0</v>
      </c>
      <c r="I21" s="50"/>
      <c r="J21" s="9"/>
    </row>
    <row r="22" spans="1:10" s="8" customFormat="1" ht="48" x14ac:dyDescent="0.2">
      <c r="A22" s="14" t="s">
        <v>20</v>
      </c>
      <c r="B22" s="16" t="s">
        <v>81</v>
      </c>
      <c r="C22" s="17" t="s">
        <v>44</v>
      </c>
      <c r="D22" s="17">
        <v>2</v>
      </c>
      <c r="E22" s="36"/>
      <c r="F22" s="37"/>
      <c r="G22" s="38">
        <f t="shared" si="0"/>
        <v>0</v>
      </c>
      <c r="H22" s="38">
        <f t="shared" si="1"/>
        <v>0</v>
      </c>
      <c r="I22" s="50"/>
      <c r="J22" s="9"/>
    </row>
    <row r="23" spans="1:10" s="8" customFormat="1" ht="85.5" customHeight="1" x14ac:dyDescent="0.2">
      <c r="A23" s="14" t="s">
        <v>21</v>
      </c>
      <c r="B23" s="16" t="s">
        <v>80</v>
      </c>
      <c r="C23" s="21" t="s">
        <v>44</v>
      </c>
      <c r="D23" s="22">
        <v>2</v>
      </c>
      <c r="E23" s="36"/>
      <c r="F23" s="37"/>
      <c r="G23" s="38">
        <f t="shared" si="0"/>
        <v>0</v>
      </c>
      <c r="H23" s="38">
        <f t="shared" si="1"/>
        <v>0</v>
      </c>
      <c r="I23" s="50"/>
    </row>
    <row r="24" spans="1:10" s="8" customFormat="1" ht="30.75" customHeight="1" x14ac:dyDescent="0.2">
      <c r="A24" s="14" t="s">
        <v>22</v>
      </c>
      <c r="B24" s="44" t="s">
        <v>79</v>
      </c>
      <c r="C24" s="23" t="s">
        <v>54</v>
      </c>
      <c r="D24" s="24">
        <v>1</v>
      </c>
      <c r="E24" s="36"/>
      <c r="F24" s="37"/>
      <c r="G24" s="38"/>
      <c r="H24" s="38"/>
      <c r="I24" s="50"/>
    </row>
    <row r="25" spans="1:10" s="8" customFormat="1" ht="28.5" customHeight="1" x14ac:dyDescent="0.2">
      <c r="A25" s="14" t="s">
        <v>23</v>
      </c>
      <c r="B25" s="44" t="s">
        <v>58</v>
      </c>
      <c r="C25" s="23" t="s">
        <v>54</v>
      </c>
      <c r="D25" s="24">
        <v>1</v>
      </c>
      <c r="E25" s="36"/>
      <c r="F25" s="37"/>
      <c r="G25" s="38"/>
      <c r="H25" s="38"/>
      <c r="I25" s="50"/>
    </row>
    <row r="26" spans="1:10" s="8" customFormat="1" ht="20.25" customHeight="1" x14ac:dyDescent="0.2">
      <c r="A26" s="14" t="s">
        <v>24</v>
      </c>
      <c r="B26" s="47" t="s">
        <v>77</v>
      </c>
      <c r="C26" s="23" t="s">
        <v>44</v>
      </c>
      <c r="D26" s="24">
        <v>1</v>
      </c>
      <c r="E26" s="36"/>
      <c r="F26" s="37"/>
      <c r="G26" s="38"/>
      <c r="H26" s="38"/>
      <c r="I26" s="50"/>
    </row>
    <row r="27" spans="1:10" s="8" customFormat="1" ht="27" customHeight="1" x14ac:dyDescent="0.2">
      <c r="A27" s="14" t="s">
        <v>55</v>
      </c>
      <c r="B27" s="44" t="s">
        <v>78</v>
      </c>
      <c r="C27" s="23" t="s">
        <v>44</v>
      </c>
      <c r="D27" s="24">
        <v>1</v>
      </c>
      <c r="E27" s="36"/>
      <c r="F27" s="37"/>
      <c r="G27" s="38"/>
      <c r="H27" s="38"/>
      <c r="I27" s="50"/>
    </row>
    <row r="28" spans="1:10" s="8" customFormat="1" ht="19.5" customHeight="1" x14ac:dyDescent="0.2">
      <c r="A28" s="14" t="s">
        <v>25</v>
      </c>
      <c r="B28" s="44" t="s">
        <v>76</v>
      </c>
      <c r="C28" s="23" t="s">
        <v>44</v>
      </c>
      <c r="D28" s="24">
        <v>1</v>
      </c>
      <c r="E28" s="36"/>
      <c r="F28" s="37"/>
      <c r="G28" s="38"/>
      <c r="H28" s="38"/>
      <c r="I28" s="50"/>
    </row>
    <row r="29" spans="1:10" s="8" customFormat="1" ht="27" customHeight="1" x14ac:dyDescent="0.2">
      <c r="A29" s="14" t="s">
        <v>26</v>
      </c>
      <c r="B29" s="44" t="s">
        <v>74</v>
      </c>
      <c r="C29" s="23" t="s">
        <v>44</v>
      </c>
      <c r="D29" s="24">
        <v>1</v>
      </c>
      <c r="E29" s="36"/>
      <c r="F29" s="37"/>
      <c r="G29" s="38"/>
      <c r="H29" s="38"/>
      <c r="I29" s="50"/>
    </row>
    <row r="30" spans="1:10" s="8" customFormat="1" ht="23.25" customHeight="1" x14ac:dyDescent="0.2">
      <c r="A30" s="14" t="s">
        <v>30</v>
      </c>
      <c r="B30" s="44" t="s">
        <v>73</v>
      </c>
      <c r="C30" s="23" t="s">
        <v>44</v>
      </c>
      <c r="D30" s="24">
        <v>1</v>
      </c>
      <c r="E30" s="36"/>
      <c r="F30" s="37"/>
      <c r="G30" s="38"/>
      <c r="H30" s="38"/>
      <c r="I30" s="50"/>
    </row>
    <row r="31" spans="1:10" s="8" customFormat="1" ht="72" x14ac:dyDescent="0.2">
      <c r="A31" s="14" t="s">
        <v>31</v>
      </c>
      <c r="B31" s="25" t="s">
        <v>72</v>
      </c>
      <c r="C31" s="17" t="s">
        <v>44</v>
      </c>
      <c r="D31" s="26">
        <v>2</v>
      </c>
      <c r="E31" s="36"/>
      <c r="F31" s="37"/>
      <c r="G31" s="38">
        <f t="shared" si="0"/>
        <v>0</v>
      </c>
      <c r="H31" s="38">
        <f t="shared" si="1"/>
        <v>0</v>
      </c>
      <c r="I31" s="50"/>
    </row>
    <row r="32" spans="1:10" s="8" customFormat="1" ht="48" x14ac:dyDescent="0.2">
      <c r="A32" s="14" t="s">
        <v>32</v>
      </c>
      <c r="B32" s="25" t="s">
        <v>75</v>
      </c>
      <c r="C32" s="17" t="s">
        <v>44</v>
      </c>
      <c r="D32" s="26">
        <v>1</v>
      </c>
      <c r="E32" s="36"/>
      <c r="F32" s="37"/>
      <c r="G32" s="38">
        <f t="shared" si="0"/>
        <v>0</v>
      </c>
      <c r="H32" s="38">
        <f t="shared" si="1"/>
        <v>0</v>
      </c>
      <c r="I32" s="50"/>
    </row>
    <row r="33" spans="1:9" s="8" customFormat="1" ht="36" x14ac:dyDescent="0.2">
      <c r="A33" s="14" t="s">
        <v>33</v>
      </c>
      <c r="B33" s="25" t="s">
        <v>71</v>
      </c>
      <c r="C33" s="17" t="s">
        <v>44</v>
      </c>
      <c r="D33" s="26">
        <v>2</v>
      </c>
      <c r="E33" s="36"/>
      <c r="F33" s="37"/>
      <c r="G33" s="38">
        <f t="shared" si="0"/>
        <v>0</v>
      </c>
      <c r="H33" s="38">
        <f t="shared" si="1"/>
        <v>0</v>
      </c>
      <c r="I33" s="50"/>
    </row>
    <row r="34" spans="1:9" s="8" customFormat="1" ht="42.75" customHeight="1" x14ac:dyDescent="0.2">
      <c r="A34" s="14" t="s">
        <v>34</v>
      </c>
      <c r="B34" s="46" t="s">
        <v>70</v>
      </c>
      <c r="C34" s="17" t="s">
        <v>44</v>
      </c>
      <c r="D34" s="26">
        <v>2</v>
      </c>
      <c r="E34" s="36"/>
      <c r="F34" s="37"/>
      <c r="G34" s="38">
        <f t="shared" si="0"/>
        <v>0</v>
      </c>
      <c r="H34" s="38">
        <f t="shared" si="1"/>
        <v>0</v>
      </c>
      <c r="I34" s="50"/>
    </row>
    <row r="35" spans="1:9" s="8" customFormat="1" ht="75" customHeight="1" x14ac:dyDescent="0.2">
      <c r="A35" s="14" t="s">
        <v>35</v>
      </c>
      <c r="B35" s="46" t="s">
        <v>69</v>
      </c>
      <c r="C35" s="17" t="s">
        <v>44</v>
      </c>
      <c r="D35" s="26">
        <v>1</v>
      </c>
      <c r="E35" s="36"/>
      <c r="F35" s="37"/>
      <c r="G35" s="38">
        <f t="shared" si="0"/>
        <v>0</v>
      </c>
      <c r="H35" s="38">
        <f t="shared" si="1"/>
        <v>0</v>
      </c>
      <c r="I35" s="50"/>
    </row>
    <row r="36" spans="1:9" s="8" customFormat="1" ht="86.25" customHeight="1" x14ac:dyDescent="0.2">
      <c r="A36" s="14" t="s">
        <v>36</v>
      </c>
      <c r="B36" s="46" t="s">
        <v>98</v>
      </c>
      <c r="C36" s="17" t="s">
        <v>44</v>
      </c>
      <c r="D36" s="61">
        <v>2</v>
      </c>
      <c r="E36" s="36"/>
      <c r="F36" s="37"/>
      <c r="G36" s="38">
        <f t="shared" si="0"/>
        <v>0</v>
      </c>
      <c r="H36" s="38">
        <f t="shared" si="1"/>
        <v>0</v>
      </c>
      <c r="I36" s="50"/>
    </row>
    <row r="37" spans="1:9" s="8" customFormat="1" ht="24" x14ac:dyDescent="0.2">
      <c r="A37" s="14" t="s">
        <v>37</v>
      </c>
      <c r="B37" s="27" t="s">
        <v>66</v>
      </c>
      <c r="C37" s="23" t="s">
        <v>44</v>
      </c>
      <c r="D37" s="28">
        <v>1</v>
      </c>
      <c r="E37" s="36"/>
      <c r="F37" s="37"/>
      <c r="G37" s="38"/>
      <c r="H37" s="38"/>
      <c r="I37" s="50"/>
    </row>
    <row r="38" spans="1:9" s="8" customFormat="1" ht="24" x14ac:dyDescent="0.2">
      <c r="A38" s="14" t="s">
        <v>38</v>
      </c>
      <c r="B38" s="29" t="s">
        <v>67</v>
      </c>
      <c r="C38" s="23" t="s">
        <v>44</v>
      </c>
      <c r="D38" s="28">
        <v>1</v>
      </c>
      <c r="E38" s="36"/>
      <c r="F38" s="37"/>
      <c r="G38" s="38"/>
      <c r="H38" s="38"/>
      <c r="I38" s="50"/>
    </row>
    <row r="39" spans="1:9" s="8" customFormat="1" ht="150" customHeight="1" x14ac:dyDescent="0.2">
      <c r="A39" s="14" t="s">
        <v>56</v>
      </c>
      <c r="B39" s="44" t="s">
        <v>68</v>
      </c>
      <c r="C39" s="23" t="s">
        <v>54</v>
      </c>
      <c r="D39" s="26">
        <v>1</v>
      </c>
      <c r="E39" s="36"/>
      <c r="F39" s="37"/>
      <c r="G39" s="38">
        <f t="shared" si="0"/>
        <v>0</v>
      </c>
      <c r="H39" s="38">
        <f t="shared" si="1"/>
        <v>0</v>
      </c>
      <c r="I39" s="50"/>
    </row>
    <row r="40" spans="1:9" s="8" customFormat="1" ht="36" x14ac:dyDescent="0.2">
      <c r="A40" s="14" t="s">
        <v>39</v>
      </c>
      <c r="B40" s="44" t="s">
        <v>94</v>
      </c>
      <c r="C40" s="30" t="s">
        <v>44</v>
      </c>
      <c r="D40" s="26">
        <v>7</v>
      </c>
      <c r="E40" s="36"/>
      <c r="F40" s="37"/>
      <c r="G40" s="38">
        <f t="shared" si="0"/>
        <v>0</v>
      </c>
      <c r="H40" s="38">
        <f t="shared" si="1"/>
        <v>0</v>
      </c>
      <c r="I40" s="50"/>
    </row>
    <row r="41" spans="1:9" s="8" customFormat="1" ht="12.75" x14ac:dyDescent="0.2">
      <c r="A41" s="14" t="s">
        <v>96</v>
      </c>
      <c r="B41" s="18" t="s">
        <v>97</v>
      </c>
      <c r="C41" s="19" t="s">
        <v>44</v>
      </c>
      <c r="D41" s="19">
        <v>2</v>
      </c>
      <c r="E41" s="36"/>
      <c r="F41" s="37"/>
      <c r="G41" s="38">
        <f t="shared" si="0"/>
        <v>0</v>
      </c>
      <c r="H41" s="38">
        <f t="shared" si="1"/>
        <v>0</v>
      </c>
      <c r="I41" s="50"/>
    </row>
    <row r="42" spans="1:9" s="8" customFormat="1" ht="12.75" x14ac:dyDescent="0.2">
      <c r="A42" s="14">
        <v>35</v>
      </c>
      <c r="B42" s="20" t="s">
        <v>59</v>
      </c>
      <c r="C42" s="19" t="s">
        <v>44</v>
      </c>
      <c r="D42" s="19">
        <v>5</v>
      </c>
      <c r="E42" s="36"/>
      <c r="F42" s="37"/>
      <c r="G42" s="38">
        <f t="shared" si="0"/>
        <v>0</v>
      </c>
      <c r="H42" s="38">
        <f t="shared" si="1"/>
        <v>0</v>
      </c>
      <c r="I42" s="50"/>
    </row>
    <row r="43" spans="1:9" s="8" customFormat="1" ht="24" x14ac:dyDescent="0.2">
      <c r="A43" s="14" t="s">
        <v>40</v>
      </c>
      <c r="B43" s="31" t="s">
        <v>60</v>
      </c>
      <c r="C43" s="32" t="s">
        <v>61</v>
      </c>
      <c r="D43" s="33">
        <v>6</v>
      </c>
      <c r="E43" s="36"/>
      <c r="F43" s="37"/>
      <c r="G43" s="38">
        <f t="shared" si="0"/>
        <v>0</v>
      </c>
      <c r="H43" s="38">
        <f t="shared" si="1"/>
        <v>0</v>
      </c>
      <c r="I43" s="50"/>
    </row>
    <row r="44" spans="1:9" s="8" customFormat="1" ht="72" customHeight="1" x14ac:dyDescent="0.2">
      <c r="A44" s="14" t="s">
        <v>41</v>
      </c>
      <c r="B44" s="34" t="s">
        <v>95</v>
      </c>
      <c r="C44" s="23" t="s">
        <v>44</v>
      </c>
      <c r="D44" s="35">
        <v>6</v>
      </c>
      <c r="E44" s="36"/>
      <c r="F44" s="37"/>
      <c r="G44" s="38">
        <f t="shared" si="0"/>
        <v>0</v>
      </c>
      <c r="H44" s="38">
        <f t="shared" si="1"/>
        <v>0</v>
      </c>
      <c r="I44" s="50"/>
    </row>
    <row r="45" spans="1:9" s="8" customFormat="1" ht="39.75" customHeight="1" x14ac:dyDescent="0.2">
      <c r="A45" s="14" t="s">
        <v>42</v>
      </c>
      <c r="B45" s="45" t="s">
        <v>65</v>
      </c>
      <c r="C45" s="23" t="s">
        <v>44</v>
      </c>
      <c r="D45" s="35">
        <v>4</v>
      </c>
      <c r="E45" s="36"/>
      <c r="F45" s="37"/>
      <c r="G45" s="38">
        <f t="shared" si="0"/>
        <v>0</v>
      </c>
      <c r="H45" s="38">
        <f t="shared" si="1"/>
        <v>0</v>
      </c>
      <c r="I45" s="50"/>
    </row>
    <row r="46" spans="1:9" s="8" customFormat="1" ht="32.25" customHeight="1" x14ac:dyDescent="0.2">
      <c r="A46" s="14" t="s">
        <v>43</v>
      </c>
      <c r="B46" s="44" t="s">
        <v>64</v>
      </c>
      <c r="C46" s="23" t="s">
        <v>44</v>
      </c>
      <c r="D46" s="24">
        <v>4</v>
      </c>
      <c r="E46" s="36"/>
      <c r="F46" s="37"/>
      <c r="G46" s="38">
        <f t="shared" si="0"/>
        <v>0</v>
      </c>
      <c r="H46" s="38">
        <f t="shared" si="1"/>
        <v>0</v>
      </c>
      <c r="I46" s="50"/>
    </row>
    <row r="47" spans="1:9" ht="20.25" customHeight="1" x14ac:dyDescent="0.25">
      <c r="A47" s="56" t="s">
        <v>29</v>
      </c>
      <c r="B47" s="57"/>
      <c r="C47" s="53">
        <f>SUM(H8:H46)</f>
        <v>0</v>
      </c>
      <c r="D47" s="54"/>
      <c r="E47" s="54"/>
      <c r="F47" s="54"/>
      <c r="G47" s="54"/>
      <c r="H47" s="55"/>
      <c r="I47" s="15"/>
    </row>
    <row r="48" spans="1:9" ht="20.25" customHeight="1" x14ac:dyDescent="0.25">
      <c r="A48" s="56" t="s">
        <v>27</v>
      </c>
      <c r="B48" s="57"/>
      <c r="C48" s="53">
        <f>C47*23%</f>
        <v>0</v>
      </c>
      <c r="D48" s="54"/>
      <c r="E48" s="54"/>
      <c r="F48" s="54"/>
      <c r="G48" s="54"/>
      <c r="H48" s="55"/>
      <c r="I48" s="15"/>
    </row>
    <row r="49" spans="1:9" ht="18.75" customHeight="1" x14ac:dyDescent="0.25">
      <c r="A49" s="56" t="s">
        <v>28</v>
      </c>
      <c r="B49" s="57"/>
      <c r="C49" s="53">
        <f>C47+C48</f>
        <v>0</v>
      </c>
      <c r="D49" s="54"/>
      <c r="E49" s="54"/>
      <c r="F49" s="54"/>
      <c r="G49" s="54"/>
      <c r="H49" s="55"/>
      <c r="I49" s="15"/>
    </row>
    <row r="50" spans="1:9" ht="26.25" customHeight="1" x14ac:dyDescent="0.25">
      <c r="A50" s="39" t="s">
        <v>50</v>
      </c>
      <c r="B50" s="40"/>
      <c r="C50" s="41"/>
      <c r="D50" s="41"/>
      <c r="E50" s="41"/>
      <c r="F50" s="41"/>
      <c r="G50" s="41"/>
      <c r="H50" s="41"/>
      <c r="I50" s="42"/>
    </row>
    <row r="51" spans="1:9" ht="110.25" customHeight="1" x14ac:dyDescent="0.25">
      <c r="A51" s="51" t="s">
        <v>52</v>
      </c>
      <c r="B51" s="51"/>
      <c r="C51" s="51"/>
      <c r="D51" s="51"/>
      <c r="E51" s="51"/>
      <c r="F51" s="51"/>
      <c r="G51" s="51"/>
      <c r="H51" s="51"/>
      <c r="I51" s="43" t="s">
        <v>53</v>
      </c>
    </row>
    <row r="52" spans="1:9" ht="38.25" customHeight="1" x14ac:dyDescent="0.25">
      <c r="A52" s="52" t="s">
        <v>51</v>
      </c>
      <c r="B52" s="52"/>
      <c r="C52" s="52"/>
      <c r="D52" s="52"/>
      <c r="E52" s="52"/>
      <c r="F52" s="52"/>
      <c r="G52" s="52"/>
      <c r="H52" s="52"/>
      <c r="I52" s="52"/>
    </row>
    <row r="53" spans="1:9" ht="0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.75" x14ac:dyDescent="0.25">
      <c r="A54" s="1"/>
      <c r="B54" s="3"/>
      <c r="C54" s="4"/>
      <c r="D54" s="4"/>
      <c r="E54" s="5"/>
      <c r="F54" s="5"/>
      <c r="G54" s="6"/>
      <c r="H54" s="6"/>
    </row>
    <row r="55" spans="1:9" ht="15.75" x14ac:dyDescent="0.25">
      <c r="A55" s="1"/>
      <c r="E55" s="2"/>
      <c r="F55" s="2"/>
    </row>
    <row r="56" spans="1:9" x14ac:dyDescent="0.25">
      <c r="A56" s="1"/>
    </row>
    <row r="57" spans="1:9" x14ac:dyDescent="0.25">
      <c r="A57" s="1"/>
    </row>
    <row r="58" spans="1:9" x14ac:dyDescent="0.25">
      <c r="A58" s="1"/>
    </row>
    <row r="59" spans="1:9" x14ac:dyDescent="0.25">
      <c r="A59" s="1"/>
    </row>
    <row r="60" spans="1:9" x14ac:dyDescent="0.25">
      <c r="A60" s="1"/>
    </row>
    <row r="61" spans="1:9" x14ac:dyDescent="0.25">
      <c r="A61" s="1"/>
    </row>
    <row r="67" spans="9:9" x14ac:dyDescent="0.25">
      <c r="I67" s="1"/>
    </row>
  </sheetData>
  <mergeCells count="11">
    <mergeCell ref="A51:H51"/>
    <mergeCell ref="A52:I52"/>
    <mergeCell ref="C49:H49"/>
    <mergeCell ref="A49:B49"/>
    <mergeCell ref="A3:B3"/>
    <mergeCell ref="C47:H47"/>
    <mergeCell ref="C48:H48"/>
    <mergeCell ref="A47:B47"/>
    <mergeCell ref="A48:B48"/>
    <mergeCell ref="A4:I4"/>
    <mergeCell ref="A5:I5"/>
  </mergeCells>
  <phoneticPr fontId="6" type="noConversion"/>
  <printOptions horizontalCentered="1"/>
  <pageMargins left="0.23622047244094491" right="0.23622047244094491" top="0.15748031496062992" bottom="0" header="0.31496062992125984" footer="0.31496062992125984"/>
  <pageSetup paperSize="9" scale="63" fitToHeight="0" orientation="portrait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ZZ Koło</vt:lpstr>
      <vt:lpstr>'ZZ Koło'!Obszar_wydruku</vt:lpstr>
      <vt:lpstr>'ZZ Koło'!Tytuły_wydruku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2022-05-30T12:03:38Z</dcterms:modified>
</cp:coreProperties>
</file>