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O\NOA\POSTĘPOWANIA ZBIORCZE\2022\Dostawa na sprzęt biurowy\"/>
    </mc:Choice>
  </mc:AlternateContent>
  <xr:revisionPtr revIDLastSave="0" documentId="13_ncr:1_{A269E8C6-5C8F-43A7-A7D4-37B42971A87D}" xr6:coauthVersionLast="47" xr6:coauthVersionMax="47" xr10:uidLastSave="{00000000-0000-0000-0000-000000000000}"/>
  <bookViews>
    <workbookView xWindow="-28920" yWindow="-120" windowWidth="29040" windowHeight="15840" tabRatio="936" activeTab="4" xr2:uid="{00000000-000D-0000-FFFF-FFFF00000000}"/>
  </bookViews>
  <sheets>
    <sheet name="1 - Białystok" sheetId="1" r:id="rId1"/>
    <sheet name="2 - Bydgoszcz" sheetId="4" r:id="rId2"/>
    <sheet name="3 - Gliwice" sheetId="6" r:id="rId3"/>
    <sheet name="4 - Kraków" sheetId="7" r:id="rId4"/>
    <sheet name="5 - Poznań" sheetId="9" r:id="rId5"/>
    <sheet name="6 - Rzeszów" sheetId="10" r:id="rId6"/>
    <sheet name="7 - Szczecin" sheetId="11" r:id="rId7"/>
    <sheet name="8 - Warszawa" sheetId="12" r:id="rId8"/>
    <sheet name="9 - Wrocław" sheetId="13" r:id="rId9"/>
  </sheets>
  <definedNames>
    <definedName name="_xlnm._FilterDatabase" localSheetId="4" hidden="1">'5 - Poznań'!$I$2:$I$39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7" l="1"/>
  <c r="I33" i="7"/>
  <c r="H33" i="7" l="1"/>
  <c r="G23" i="6" l="1"/>
  <c r="G22" i="1"/>
  <c r="I22" i="1" s="1"/>
  <c r="G21" i="1"/>
  <c r="I21" i="1" s="1"/>
  <c r="G38" i="9" l="1"/>
  <c r="I38" i="9"/>
  <c r="G20" i="4"/>
  <c r="G25" i="10"/>
  <c r="G27" i="11"/>
  <c r="G33" i="12"/>
  <c r="I33" i="12"/>
  <c r="I23" i="6"/>
  <c r="H23" i="6" s="1"/>
  <c r="I27" i="13"/>
  <c r="G27" i="13"/>
  <c r="I27" i="11"/>
  <c r="H27" i="11" s="1"/>
  <c r="I25" i="10"/>
  <c r="H25" i="10" s="1"/>
  <c r="I20" i="4"/>
  <c r="H20" i="4" l="1"/>
  <c r="H38" i="9"/>
  <c r="H33" i="12"/>
  <c r="H27" i="13"/>
  <c r="G27" i="1" l="1"/>
  <c r="I27" i="1" s="1"/>
  <c r="G26" i="1"/>
  <c r="I26" i="1" s="1"/>
  <c r="G25" i="1"/>
  <c r="I25" i="1" s="1"/>
  <c r="G24" i="1"/>
  <c r="I24" i="1" s="1"/>
  <c r="G31" i="1" l="1"/>
  <c r="I31" i="1"/>
  <c r="H31" i="1" l="1"/>
</calcChain>
</file>

<file path=xl/sharedStrings.xml><?xml version="1.0" encoding="utf-8"?>
<sst xmlns="http://schemas.openxmlformats.org/spreadsheetml/2006/main" count="433" uniqueCount="171">
  <si>
    <t>Lp.</t>
  </si>
  <si>
    <t>Cena jednostkowa netto [PLN]</t>
  </si>
  <si>
    <t xml:space="preserve">Szacowana ilość </t>
  </si>
  <si>
    <t>1.</t>
  </si>
  <si>
    <t>2.</t>
  </si>
  <si>
    <t>3.</t>
  </si>
  <si>
    <t>4.</t>
  </si>
  <si>
    <t>5.</t>
  </si>
  <si>
    <t>6.</t>
  </si>
  <si>
    <t>7.</t>
  </si>
  <si>
    <t>8.</t>
  </si>
  <si>
    <t>Stawka podatku
VAT (%)</t>
  </si>
  <si>
    <t>VAT</t>
  </si>
  <si>
    <t>Łączna wartość netto</t>
  </si>
  <si>
    <t>Łączna wartość brutto</t>
  </si>
  <si>
    <t>Przedmiot zamówienia</t>
  </si>
  <si>
    <t>Specyfikacja</t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</si>
  <si>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(kol.4 x kol.5)</t>
    </r>
  </si>
  <si>
    <r>
      <t xml:space="preserve">Wartość brutto [PLN]
</t>
    </r>
    <r>
      <rPr>
        <sz val="8"/>
        <color theme="1"/>
        <rFont val="Calibri"/>
        <family val="2"/>
        <charset val="238"/>
        <scheme val="minor"/>
      </rPr>
      <t>kol.6 + (kol.6 x kol.7)</t>
    </r>
  </si>
  <si>
    <t>I</t>
  </si>
  <si>
    <t>NISZCZARKA</t>
  </si>
  <si>
    <t>II</t>
  </si>
  <si>
    <t>LAMINATOR</t>
  </si>
  <si>
    <t>III</t>
  </si>
  <si>
    <t>BINDOWNICA</t>
  </si>
  <si>
    <t>GILOTYNA</t>
  </si>
  <si>
    <t>IV</t>
  </si>
  <si>
    <t>V</t>
  </si>
  <si>
    <t>INNE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</si>
  <si>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</si>
  <si>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</si>
  <si>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</si>
  <si>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</si>
  <si>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</si>
  <si>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</si>
  <si>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</si>
  <si>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</si>
  <si>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</si>
  <si>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</si>
  <si>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</si>
  <si>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</si>
  <si>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</si>
  <si>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</si>
  <si>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</si>
  <si>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</si>
  <si>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</si>
  <si>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</si>
  <si>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</si>
  <si>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VI</t>
  </si>
  <si>
    <t>6.1</t>
  </si>
  <si>
    <t>6.2</t>
  </si>
  <si>
    <t>6.3</t>
  </si>
  <si>
    <t>6.4</t>
  </si>
  <si>
    <t>KALKULATOR Z DRUKARKĄ</t>
  </si>
  <si>
    <t>Niszczarka</t>
  </si>
  <si>
    <t>Niszczarka do papieru</t>
  </si>
  <si>
    <t>Telefon bezprzewodowy z 2 słuchawkami</t>
  </si>
  <si>
    <t>•	Telefon bezprzewodowy wyposażony w podświetlany wyświetlacz 
•	Podświetlane przyciski obierania połączeń oraz trybu głośnomówiącego 
•	Możliwość przypisania wybranych numerów do przycisków na klawiaturze 
•	Identyfikacja numerów przychodzących oraz lista nieodebranych połączeń.
•	Czas czuwania od 170 h, a czas rozmowy co najmniej 15h.
•	Menu w języku polskim
•	Wyposażenie: 2 słuchawki, 2 akumulatory, Zasilacz
•	Załączona dokumentacja: Instrukcja obsługi w języku polskim, Karta gwarancyjna
•	Rejestr połączeń: tak
•	Rodzaj zasilania słuchawki: 2 akumulatory AAA NiMH</t>
  </si>
  <si>
    <t>Szacowana wartość zamówienia na rok 2022</t>
  </si>
  <si>
    <t>Niszczarka dokumentów</t>
  </si>
  <si>
    <t xml:space="preserve">laminator A4                                                                      laminacja na zimno i gorąco                                       grubość folii laminacyjnej 75-125 mic
maksymalna grubość laminowanego dokumentu 0,5 mm
szerokość laminacji 235 mm (format A4)
krótki czas  nagrzewania                                    zabezpieczenie termiczne  </t>
  </si>
  <si>
    <t>BINDOWNICA MANUALNA</t>
  </si>
  <si>
    <t>BINDOWNICA RĘCZNA</t>
  </si>
  <si>
    <t>Niszczarka dokumentów i płyt CD/DVD</t>
  </si>
  <si>
    <t>Niszczarka dokumentów, płyt CD/DVD, kart kredytowych</t>
  </si>
  <si>
    <t xml:space="preserve">Niszczarka </t>
  </si>
  <si>
    <t xml:space="preserve">telefon stacjonarny bezprzewodowy, ekran 3-liniowy </t>
  </si>
  <si>
    <t>dwustronny skaner dokumentów</t>
  </si>
  <si>
    <t>dziurkacz do zastosowań profesjonalnych</t>
  </si>
  <si>
    <t>zszywacz do zastosowań profesjonalnych</t>
  </si>
  <si>
    <t>telefon stacjonarny bezprzewodowy</t>
  </si>
  <si>
    <t>urządzenie do obsługi manualnej, do grzbietów plastikowych, dziurkowanie jednorazowe nie mniej niż 8 arkuszy, pojemnik na ścinki, możliwość oprawiania dokumentów powyżej 140 kartek, posiadajace ograniczniki kartek zapobiegajace przesuwaniu się arkuszy</t>
  </si>
  <si>
    <t>Typ: ręczna
Rodzaj bindowania: plastikowe
Maksymalna ilość dziurkowanych kartek: 25
Maksymalna grubość oprawianego dokumentu: 510 kartek
Format: A4
Regulacja marginesu: tak
Kolor: czarny/antracyt/szary</t>
  </si>
  <si>
    <t>Urządzenie przeznaczone do biura, możliwość  
jednorazowego niszczenia co najmniej 15 kartek ze zszywkami, możliwość niszczenia płytek CD/DVD z zabezpieczeniem przed odpryskiwaniem w trakcie niszczenia, możliwość niszczenia kart kredytowych, szerokość szczeliny wejściowej nie mniej niż 230 mmm, wyjmowany kosz na ścinki o pojemności nie mniejszej niż 30l,  elektroniczny system start-stop, posiadająca system zabezpieczajacy przed zacięciem, cicha w eksplatacji, obudowa na kółkach, gwarancja producenta min. 4 lata na noże tnące</t>
  </si>
  <si>
    <t xml:space="preserve">Telefon bezprzewodowy z ekranem 3-liniowym, LCD z bursztynowym podświetleniem. Wyposażony  w tryb pracy ECO i system poprawy jakości głosu Clear Sound.                                                                      Wyposażenie: Akumulatorki, Baza ładująca, Kabel, Słuchawka, Zasilacz                                                                            </t>
  </si>
  <si>
    <t>ilość dziurkowanych kartek: do 150 kartek;
metalowa konstrukcja, gumowany uchwyt, przeciwpoślizgowe nóżki, schowek na części zamienne</t>
  </si>
  <si>
    <t>zasilanie: 2 akumulatory AAA, 
baza,
kabel telefoniczny 1,5m,
zasilacz,
współpracująca linia telefoniczna: analogowa,
identyfikacja numeru przychodządzego: tak
wbudowana książka telefoniczna: 50 wpisów
przywołanie słuchawki,
menu w języku polskim,
zasięg słuchawki w pomieszczeniach: 30 metrów
kolor obudowy: czarny
wyświetlacz LCD</t>
  </si>
  <si>
    <t xml:space="preserve">Gilotyna biurowa ręczna  </t>
  </si>
  <si>
    <t xml:space="preserve">NISZCZARKA </t>
  </si>
  <si>
    <t>Posiadająca stopień bezpieczeństwa  min DIN 3, szczelina podawcza 220 mm , system cięcia -ścinki, pojemność kosza min. 22l, odporna na zszywki  biurowe i spinacze,  automatyczny strat/stop , zabezpieczenie przez przegrzaniem , zerowy pobór prądu po przerwie w pracy, trójpozycyjny przełącznik ( wyłącznik auto , wyłącznik OFF, cofanie do tyłu rewers , gwarancja min. 2  lata</t>
  </si>
  <si>
    <t xml:space="preserve">KALKULATOR 
</t>
  </si>
  <si>
    <t xml:space="preserve">Wymiary :ok  160 x 200 x 30 mm
klawisz zmiany znaku
określanie miejsc po przecinku 
zaokrąglanie wyników
klawisz cofania
obliczanie marży MU
obliczenia z wykorzystaniem pamięci M+/M-
</t>
  </si>
  <si>
    <t>Gilotyna</t>
  </si>
  <si>
    <t xml:space="preserve"> Niszczarka</t>
  </si>
  <si>
    <t>Bindownica</t>
  </si>
  <si>
    <t xml:space="preserve">Gilotyna </t>
  </si>
  <si>
    <r>
      <t>Produkt przeznaczony do intensywnego użytku biurowego, służący do cięcia papieru, etykiet samoprzylepnych, folii, zdjęć, kartonu, materiałów zalaminowanych.                                                                                 Typ cięcia: precyzyjne ostrze ze stali szlifowanej,      Format: A4,A3,                                                                                  Liczba kartek ciętych jednorazowo: do 25 kartek (80g/m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 xml:space="preserve">).                                                                                              Urządzenie posiada docisk przytrzymujący papier oraz uchwyt zapewniający łatwe i wygodne cięcie. Wposażone również w osłonę zabezpieczającą ostrze gwarantującą pełną ochronę podczas uzytkowania.        </t>
    </r>
  </si>
  <si>
    <t>Laminator A3</t>
  </si>
  <si>
    <t>Szybkie nagrzewanie od 70 do 80 sekund, format A3 i ,miejsze, 2 teflonowe wałki grzejne oraz 2 wałki dociskające</t>
  </si>
  <si>
    <t>Kalkulator z drukarką, 12 lub 14 cyfrowy wyświetlacz</t>
  </si>
  <si>
    <t>Kalkulator bez drukarki z wyświetlaczem 12 lub 14 cyfrowym</t>
  </si>
  <si>
    <t xml:space="preserve">skaner z automatycznym podajnikiem, formaty papieru
A4, A5, A6, B5, B6, Letter, Pocztówka, Wizytówki, </t>
  </si>
  <si>
    <t>telefon</t>
  </si>
  <si>
    <t>Dyktafon</t>
  </si>
  <si>
    <t>monofoniczny, pamięć wewnętrzna, pojemność: 4GB, zapis: MP3, wyświetlacz</t>
  </si>
  <si>
    <t xml:space="preserve">Bindownica elektryczna </t>
  </si>
  <si>
    <t>Bindownica elektryczna do użytku w biurze, jednorazowo dziurkująca do 28 kartek A4 (80 g), może oprawiać dokumenty o grubości do 510 arkuszy, maks. średnica grzbietu 51 mm., system dziurkowania pionowego umożliwia niezależne dziurkowanie i nakładanie dokumentów na grzbiet, ułatwia wyrównanie dokumentów, metalowy mechanizm, specjalna, osobna szuflada do przechowywania grzbietów, szybka oprawa dużej ilości dokumentów - System Satellite, wyjmowana kaseta z platformą bindującą, profesjonalna oprawa grubych dokumentów, regulacja odległości linii dziurkowania od krawędzi - 2 pozycje: min. 2,5 mm, maks. 4,5 mm. 3 przyciski dostosowujące linię dziurkowania do formatu dokumentu (A5, A4, Letter), system elektrycznego dziurkowania usprawnia proces oprawy dokumentów, min. 2 lata gwarancji na urządzenie.</t>
  </si>
  <si>
    <t>Gilotyna A4</t>
  </si>
  <si>
    <t>Gilotyna tnąca jednorazowo minimum 8 kartek papieru 70g/m2, maks. format cięcia A4, oznaczenia formatów na blacie roboczym, plastikowa osłona noża zwiększająca bezpieczeństwo pracy, posiadająca ruchomy ogranicznik formatu, umożliwiający dokładne przygotowanie dokumentu do cięcia, gwarancja minimum  2 lata.</t>
  </si>
  <si>
    <t xml:space="preserve">Niszczarka pojemność kosza min 32 l. </t>
  </si>
  <si>
    <t>Niszczarka pojemnośc kosza min 23 l</t>
  </si>
  <si>
    <t xml:space="preserve">
Niszczy jednorazowo min. 12 kartek (70g), na ścinki 4x38 mm., poziom zabezpieczenia zniszczonych dokumentów P-4, kart kredytowych T-4, płyt CD/DVD O-3, niszcząca  dokumenty ze zszywkami i małymi spinaczami, karty kredytowe i płyty CD/DVD, szerokość szczeliny wejściowej 230 mm, elektroniczny start-stop, funkcja cofania, wyjmowany kosz o pojemności min 23 l. - maks 30 l., obudowa na kółkach z blokadą, gwarancja: min. 2 lata na całość urządzenia, min.5 lat na noże tnące</t>
  </si>
  <si>
    <t>Niszczarka 60 l.</t>
  </si>
  <si>
    <t xml:space="preserve">Parametry techniczne niszczarki: maks. ilość kartek niszczonych dziennie około  5000, ilość kartek niszczonych jednorazowo (A4/70g): do 20, szerokość szczeliny: A3, rodzaj cięcia:  ścinki, cykl pracy:  ciągły, 
niszczy płyty CD/DVD, pojemność kosza min. 60 l., automatyczne zatrzymanie pracy przy wyjętym koszu, automatyczne zatrzymanie pracy przy pełnym koszu, funkcja cofania, zabezpieczenie termiczne, automatyczne zatrzymanie pracy przy zacięciu.
</t>
  </si>
  <si>
    <t>Niszczarka 12 l.</t>
  </si>
  <si>
    <t>- maksymalnny format ciętego papieru: nie mniej niż A3
-  ostrze ze stali nierdzewnej
- oznaczenia formatów na blacie
- ilość jednorazowo ciętych arkuszy 80 g:  nie mniej niż 10
- rodzaj ciętego materiału: papier, zdjęcia, folia
- możliwość złożenia na płasko i ustawienia w pionie, docisk papieru</t>
  </si>
  <si>
    <t>- format laminowanego dokumentu: A3
- możliwość laminacji zdjęć, laminacja bez carriera
- mechanizm grzejny: płyta grzejna 
-  prędkość laminacji w cm na min: nie wolniej niż 30
- możliwość wycofania dokumentu</t>
  </si>
  <si>
    <t xml:space="preserve"> Niszczy papier, zszywki, małe spinacze, karty kredytowe, płyty CD/DVD
Podajnik automatyczny i ręczny
Ilość kartek niszczonych jednorazowo (A4/70g) 	150 / 8 
Poziom bezpieczeństwa papieru nie mniej niż P-4
Czas pracy ciągłej - nie mniej niż 12 minut
Zabezpieczenie przed przegrzaniem
Pojemność kosza  nie mniej niż 32 litry
 Fotokomórka start/stop
 Funkcja cofania
  Funkcja automatycznego zatrzymania oraz diody informujące o przepełnieniu kosza, zacięciu papieru
Poziom głośności w dB w trakcie pracy max 65
 Gwarancja: co najmniej 2 lata na urządzenie oraz 5 lat na noże tnące</t>
  </si>
  <si>
    <t xml:space="preserve">LAMINATOR A4 Z TRYMEREM </t>
  </si>
  <si>
    <t>Urządzenie 3-w-1: Laminowanie na gorąco i na zimno oraz  cięcia papieru i zaokrąglanie narożników papieru. 
Szerokość laminowania 230 mm (A4)
Szerokość cięcia do formatu A4.
Trymer o wydajność cięcia min. 3 arkuszy (z 3 rodzajami cięcia - proste, falowane, perforacja)
Skala do odmierzania wielkości papieru (z określeniem formatu).
 System grzewczy wysokiej jakości zapobiegający powstawaniu pęcherzyków powietrza.
Automatyczne wyłączenie w razie przegrzania.
Funkcja czyszczenia.
Czas nagrzewania: ok. 3-5 min
kolor czarny.</t>
  </si>
  <si>
    <t>Specyfikacja techniczna:                                                       Zakres ważenia - 0,005 - 50 kg                                 Materiał powierzchni ważącej - Stal nierdzewna Materiał podstawy – ABS                                               Wyświetlacz - LCD                                                          Zasilanie - Baterie - 3 x 1,5 V AA                      Powierzchnia ważąca - 198 x 180 mm               Tarowanie i zerowanie: - Tak                                                                  Zmiana jedostek ważenia – Tak                          Jednostki ważenia - g/ oz/ lb/ kg                         Wymiary: 26 x 18 x 4 cm Waga - 1,4 kg</t>
  </si>
  <si>
    <t>Laminator</t>
  </si>
  <si>
    <t>Jednorazowo dziurkowanie min. 12 kartek A4 (80 g), oprawianie dokumentów o grubości min. 120 arkuszy, min. średnica grzbietu 16 mm, szuflada na ścinki, system mierzenia grubości dokumentów i doboru odpowiedniego grzbietu, rodzaj grzbietu – plastikowy, antypoślizgowe nóżki</t>
  </si>
  <si>
    <t>jednorazowe cięcie minimum 10 kartek 70g, długość cięcia: 320 mm (A4), plastikowa osłona zabezpieczająca, siatka miernicza na blacie roboczym, wymiary blatu około 320x250 mm, antypoślizgowa podstawa blatu roboczego</t>
  </si>
  <si>
    <t>Niszczarka do niszczenia dokumentów papierowych, spinaczy, małych zszywaczy. Szerokość szczeliny wejściowej: min. 220 mm. Wydajność: min. 10 kartek A4 jednorazowo (70g.). Stopień bezpieczeństwa wg normy DIN 66399: P-4, O-3, T-4, E-3, F-1.  Wskaźniki świetlne i graficzne: zapełnienia kosza, zacięcia, przegrzania oraz otwartych drzwi. Automatyczne wycofanie papieru w przypadku zacięcia (auto rewers). Kosz wyjmowany z obudowy o pojemności min. 20l z przeźroczem. Niszczarka mobilna na kółkach.</t>
  </si>
  <si>
    <r>
      <t xml:space="preserve">Wartość netto [PLN] 
</t>
    </r>
    <r>
      <rPr>
        <sz val="10"/>
        <color theme="1"/>
        <rFont val="Calibri"/>
        <family val="2"/>
        <charset val="238"/>
        <scheme val="minor"/>
      </rPr>
      <t>(kol.4 x kol.5)</t>
    </r>
  </si>
  <si>
    <r>
      <t xml:space="preserve">Wartość brutto [PLN]
</t>
    </r>
    <r>
      <rPr>
        <sz val="10"/>
        <color theme="1"/>
        <rFont val="Calibri"/>
        <family val="2"/>
        <charset val="238"/>
        <scheme val="minor"/>
      </rPr>
      <t>kol.6 + (kol.6 x kol.7)</t>
    </r>
  </si>
  <si>
    <t>Telefon systemowy</t>
  </si>
  <si>
    <t xml:space="preserve">    Kolorowy ekran dotykowy z dodatkowym polem 5 programowalnych przycisków
    4-kierunkowe kółko nawigacji
    Czysty i dynamiczny dźwięk
    Zróżnicowane dzwonki dla różnych kategorii połączeń
    Obsługa 5 linii
    Gniazdo zestawu słuchawkowego oraz gniazdo mikrofonu
    Możliwość korzystania ze słuchawek bezprzewodowych z funkcją EHS (Electronic Hook Switch) dzięki adapterowi CTS-DHSG
    Obsługa połączeń konferencyjnych
    Realizacja klasycznych funkcji PBX
    Obsługa zaawansowanych funkcji nagrywania
    Wsparcie dla pracy mobilnej 
    Blokada / aktywacja telefonu indywidualnym kodem użytkownika
    Lista połączeń odebranych, nieodebranych, wybieranych numerów
    Publiczna i prywatna książka telefoniczna oraz lista numerów wewnętrznych
    Prezentacja czasu i kosztu połączenia
    Instalacja „Plug and Play”
    Funkcje ECO oszczędzające energię</t>
  </si>
  <si>
    <t xml:space="preserve">Bindownica </t>
  </si>
  <si>
    <t xml:space="preserve">urządzenie obsługiwane manualnie z automatycznym systemem docisku papieru, na blacie roboczym zaznaczone standardowe szablony formatów, ostrze zdolne ciąć karton i cienką blachę, specjalne wykonanie ostrza minimalizujace możliwośc skaleczenia, możliwość jednorazowego cięcia powyżej 10 kartek, długość cięcia nie mniej niż 310mm </t>
  </si>
  <si>
    <t xml:space="preserve">maksymalny format skanowania:	216 x 5588 mm  
Optyczna rozdzielczość skanowania:	600 x 600 DPI  
Zwiększona rozdzielczość skanowania:	1200 x 1200 DPI  
Skanowanie w kolorze: 	Tak  
Podwójne skanowanie: 	Tak  
Głębokość koloru wyjścia: 	24 bit  
Wyjściowa głębokość skali szarości: 	8 bit  
Wyjściowa głębokość monochromatyczna: 	1 bit  
Skanowanie kliszy: 	Nie  
Prędkość skanowania ADF (kolor, A4): 	24 stron/min  
Prędkość skanowania duplex ADF (kolor, A4): 	54 ipm  
Czarnobiałe skanowanie	Skala szarości, Monochromatyczne  
Kolory tła: 	Biały  </t>
  </si>
  <si>
    <t>ilość zszywanych kartek: do 210 kartek;
metalowy korpus, miękki uchwyt, przeciwpoślizgowe nóżki, pojemnik na zszywki</t>
  </si>
  <si>
    <t xml:space="preserve">Obcinarka przeznaczona do użytku w domu i biurze
– format A3
– grubość cięcia do 1,5mm ; 13-15 kartek 70g
– wysokiej jakości nóż górny i nóż dolny – ręczny docisk ciętego materiału ze zintegrowaną osłoną zabezpieczającą palce
– regulowany ogranicznik formatu
– stabilny, metalowy blat z zaokrąglonymi narożnikami i antypoślizgową podstawą
– na blacie linie pokazujące podstawowe formaty papieru
– ergonomiczny kształt rękojeści
– wgłębienia w podstawie ułatwiają przenoszenie
</t>
  </si>
  <si>
    <t xml:space="preserve">stacjonarny, wbudowana książka telefoniczna Identyfikacja numeru przychodzącego, 2.3-calowy wyświetlacz graficzny LCD o rozdzielczości 132x64 px , 2 porty sieciowe 10/100 Mbps, automatyczna sekretarka, funkcja sms, menu w języku polskim, wyłączanie mikrofonu,  tryb głośnomówiący, blokada połączeń , rejestr połaczeń </t>
  </si>
  <si>
    <t xml:space="preserve"> rodzaj oprawy: grzbietami plastikowymi
- format bindowania: A4
- system dziurkowania: ręczny
- ilość kartek dziurkowanych jednorazowo (80 g): nie mniej niż 20
- ilość jednorazowo oprawianych kartek: 	nie mniej niż 300
- maks. średnica grzbietu w mm nie mniej niż 38 
- regulacja marginesu, wyjmowany pojemnik na ścinki, ogranicznik formatu,szuflada do przechowywania grzbietów</t>
  </si>
  <si>
    <t xml:space="preserve">Laminator </t>
  </si>
  <si>
    <t>Bindownica ręczna</t>
  </si>
  <si>
    <t>Gilotyna ręczna</t>
  </si>
  <si>
    <t>Telefon bezprzewodowy</t>
  </si>
  <si>
    <t>Waga pocztowa</t>
  </si>
  <si>
    <t>4.5</t>
  </si>
  <si>
    <t>Skaner</t>
  </si>
  <si>
    <t>Kalkulator bez drukarki</t>
  </si>
  <si>
    <t>Kalkulator z drukarką</t>
  </si>
  <si>
    <t>zasilanie: 2 akumulatory AAA, 
baza,
kabel telefoniczny 1,5m,
zasilacz,
współpracująca linia telefoniczna: analogowa,
identyfikacja numeru przychodzącego: tak
wbudowana książka telefoniczna: 50 wpisów
przywołanie słuchawki,
menu w języku polskim,
zasięg słuchawki w pomieszczeniach: 30 metrów
kolor obudowy: czarny
wyświetlacz LCD</t>
  </si>
  <si>
    <t>5.5</t>
  </si>
  <si>
    <t xml:space="preserve">KALKULATOR </t>
  </si>
  <si>
    <t>2.5</t>
  </si>
  <si>
    <t>2.6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</si>
  <si>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2 - RZGW w Bydgoszczy</t>
    </r>
    <r>
      <rPr>
        <sz val="11"/>
        <color theme="1"/>
        <rFont val="Calibri"/>
        <family val="2"/>
        <charset val="238"/>
        <scheme val="minor"/>
      </rPr>
      <t>, al. Adama Mickiewicza 15, 85-071 Bydgoszcz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</si>
  <si>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3 - RZGW w Gliwicach</t>
    </r>
    <r>
      <rPr>
        <sz val="11"/>
        <color theme="1"/>
        <rFont val="Calibri"/>
        <family val="2"/>
        <charset val="238"/>
        <scheme val="minor"/>
      </rPr>
      <t>, ul. Sienkiewicza 2, 44-100 Gliwice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</si>
  <si>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4 - RZGW w Krakowie</t>
    </r>
    <r>
      <rPr>
        <sz val="11"/>
        <color theme="1"/>
        <rFont val="Calibri"/>
        <family val="2"/>
        <charset val="238"/>
        <scheme val="minor"/>
      </rPr>
      <t>, ul. Marszałka J. Piłsudskiego 22, 31-109 Kraków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</si>
  <si>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5 - RZGW w Poznaniu</t>
    </r>
    <r>
      <rPr>
        <sz val="11"/>
        <color theme="1"/>
        <rFont val="Calibri"/>
        <family val="2"/>
        <charset val="238"/>
        <scheme val="minor"/>
      </rPr>
      <t>, ul. Chlebowa 4/8, 61-003 Poznań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</si>
  <si>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6 - RZGW w Rzeszowie</t>
    </r>
    <r>
      <rPr>
        <sz val="11"/>
        <color theme="1"/>
        <rFont val="Calibri"/>
        <family val="2"/>
        <charset val="238"/>
        <scheme val="minor"/>
      </rPr>
      <t>, ul. Hanasiewicza 17B, 35-103 Rzeszów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</si>
  <si>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7 - RZGW w Szczecinie</t>
    </r>
    <r>
      <rPr>
        <sz val="11"/>
        <color theme="1"/>
        <rFont val="Calibri"/>
        <family val="2"/>
        <charset val="238"/>
        <scheme val="minor"/>
      </rPr>
      <t>, ul. Tama Pomorzańska 13A, 70-030 Szczecin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</si>
  <si>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8 - RZGW w Warszawie</t>
    </r>
    <r>
      <rPr>
        <sz val="11"/>
        <color theme="1"/>
        <rFont val="Calibri"/>
        <family val="2"/>
        <charset val="238"/>
        <scheme val="minor"/>
      </rPr>
      <t>, ul. Zarzecze 13B, 03-194 Warszawa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</si>
  <si>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9 - RZGW we Wrocławiu</t>
    </r>
    <r>
      <rPr>
        <sz val="11"/>
        <color theme="1"/>
        <rFont val="Calibri"/>
        <family val="2"/>
        <charset val="238"/>
        <scheme val="minor"/>
      </rPr>
      <t>, ul. Norwida 34, 50-950 Wrocław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</si>
  <si>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D</t>
    </r>
    <r>
      <rPr>
        <i/>
        <sz val="11"/>
        <color theme="1"/>
        <rFont val="Calibri"/>
        <family val="2"/>
        <charset val="238"/>
        <scheme val="minor"/>
      </rPr>
      <t>ostawa sprzętu biurowego na potrzeby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1 - RZGW w Białymstoku</t>
    </r>
    <r>
      <rPr>
        <sz val="11"/>
        <color theme="1"/>
        <rFont val="Calibri"/>
        <family val="2"/>
        <charset val="238"/>
        <scheme val="minor"/>
      </rPr>
      <t>, ul. Pułkowa 11, 15-143 Białystok</t>
    </r>
  </si>
  <si>
    <r>
      <t>Niszczarka osobista,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niszczy jednorazowo do 10 kartek (70g) na ścinki 4x35 mm/</t>
    </r>
    <r>
      <rPr>
        <sz val="9"/>
        <color rgb="FFFF0000"/>
        <rFont val="Calibri"/>
        <family val="2"/>
        <charset val="238"/>
        <scheme val="minor"/>
      </rPr>
      <t>4,5 x 30mm/4x37 mm</t>
    </r>
    <r>
      <rPr>
        <sz val="9"/>
        <color theme="1"/>
        <rFont val="Calibri"/>
        <family val="2"/>
        <charset val="238"/>
        <scheme val="minor"/>
      </rPr>
      <t xml:space="preserve">, poziom zabezpieczeń niszczonego papieru P-4/T-1, niszczy dokumenty z małymi zszywkami, spinaczami, karty kredytowe oraz płyty CD/Blu-Ray, szerokość wejścia 220 mm, kosz o pojemności 23 litrów, gwarancja: 2 lata na całość urządzenia, 5 lat na noże tnące, funkcja automatycznego start-stopu i funkcja cofania, cięcie na ścinki zapewnia zwiększony poziom bezpieczeństwa oraz znacznie zmniejsza zapełnienie kosza, </t>
    </r>
    <r>
      <rPr>
        <sz val="9"/>
        <color rgb="FFFF0000"/>
        <rFont val="Calibri"/>
        <family val="2"/>
        <charset val="238"/>
        <scheme val="minor"/>
      </rPr>
      <t>wyjmowany kosz na ścinki</t>
    </r>
  </si>
  <si>
    <r>
      <t xml:space="preserve">Poziom bezpieczeństwa (DIN 66399): E-3 / P-4 / T-4 Szerokość cięcia [mm] 4 x 39 lub </t>
    </r>
    <r>
      <rPr>
        <sz val="9"/>
        <color rgb="FFFF0000"/>
        <rFont val="Calibri"/>
        <family val="2"/>
        <charset val="238"/>
        <scheme val="minor"/>
      </rPr>
      <t>4,5 x 30 mm</t>
    </r>
    <r>
      <rPr>
        <sz val="9"/>
        <color rgb="FF000000"/>
        <rFont val="Calibri"/>
        <family val="2"/>
        <charset val="238"/>
        <scheme val="minor"/>
      </rPr>
      <t xml:space="preserve">  pojemność: min.14 l- </t>
    </r>
    <r>
      <rPr>
        <sz val="9"/>
        <color rgb="FFFF0000"/>
        <rFont val="Calibri"/>
        <family val="2"/>
        <charset val="238"/>
        <scheme val="minor"/>
      </rPr>
      <t>max. 18l</t>
    </r>
    <r>
      <rPr>
        <sz val="9"/>
        <color rgb="FF000000"/>
        <rFont val="Calibri"/>
        <family val="2"/>
        <charset val="238"/>
        <scheme val="minor"/>
      </rPr>
      <t>, maksymalny czas pracy w trybie ciągłym: 2 min, Poziom głośności [dB] 72</t>
    </r>
  </si>
  <si>
    <r>
      <t xml:space="preserve">•	Przeznaczona do niszczenia: papieru, kart kredytowych, spinaczy, zszywek, płyt CD
•	Liczba kartek niszczonych jednorazowo: co najmniej 12 A4(70g)
•	Rodzaj cięcia: ścinki/paski, </t>
    </r>
    <r>
      <rPr>
        <sz val="9"/>
        <color rgb="FFFF0000"/>
        <rFont val="Calibri"/>
        <family val="2"/>
        <charset val="238"/>
        <scheme val="minor"/>
      </rPr>
      <t>wyjmowany kosz na ścinki</t>
    </r>
    <r>
      <rPr>
        <sz val="9"/>
        <color rgb="FF000000"/>
        <rFont val="Calibri"/>
        <family val="2"/>
        <charset val="238"/>
        <scheme val="minor"/>
      </rPr>
      <t xml:space="preserve">
•	Format niszczonych dokumentów: A4
•	Pojemność kosza: co najmniej 22 l
•	Automatyczne zatrzymanie pracy przy pełnym koszu
•	Funkcja cofania
•	Poziom hałasu- do 65 dBA</t>
    </r>
  </si>
  <si>
    <t xml:space="preserve">1) Jednorazowa maksymalna ilość arkuszy - przynajmniej 20 kartek
2) Poziom bezpieczeństwa: P-5, T-4, O-1
3) Pojemność kosza: powyżej 80L
4) Szerokość szczeliny wejściowej od 240 mm
5) Możliwość niszczenia spinaczy, zszywek, kart plastikowych
</t>
  </si>
  <si>
    <r>
      <t xml:space="preserve">niszczenie pow. 15 kartek naraz wraz z małymi zszywkami i małymi spinaczami, pojemność kosza </t>
    </r>
    <r>
      <rPr>
        <sz val="10"/>
        <color rgb="FFFF0000"/>
        <rFont val="Calibri"/>
        <family val="2"/>
        <charset val="238"/>
        <scheme val="minor"/>
      </rPr>
      <t>min. 27 litrów</t>
    </r>
    <r>
      <rPr>
        <sz val="10"/>
        <color rgb="FF000000"/>
        <rFont val="Calibri"/>
        <family val="2"/>
        <charset val="238"/>
        <scheme val="minor"/>
      </rPr>
      <t xml:space="preserve">, elektroniczny start-stop, funkcja cofania, obudowa na kółkach, </t>
    </r>
    <r>
      <rPr>
        <sz val="10"/>
        <color rgb="FFFF0000"/>
        <rFont val="Calibri"/>
        <family val="2"/>
        <charset val="238"/>
        <scheme val="minor"/>
      </rPr>
      <t>stopień tajności P-4</t>
    </r>
  </si>
  <si>
    <r>
      <t xml:space="preserve">nadaje się do małego biura, niszczy karty kredytowe, papier niszczy do  A4 do 10 kartek 70g/m2, rodzaj cięcia ścinki, blokada bezpieczeństwa, zabezpieczenie termiczne -tak,  opcja cofania -tak, sygnalizacja </t>
    </r>
    <r>
      <rPr>
        <sz val="10"/>
        <color rgb="FFFF0000"/>
        <rFont val="Calibri"/>
        <family val="2"/>
        <charset val="238"/>
        <scheme val="minor"/>
      </rPr>
      <t>przegrzania, przeciążenia, gotowości do pracy za pomoca LED</t>
    </r>
  </si>
  <si>
    <r>
      <t xml:space="preserve">niszczy jednorazowo min. 14 kartek, pojemność kosza min. 25l, automatyczny start/stop, ochrona przed przegrzaniem, stopień tajności min. P-4, </t>
    </r>
    <r>
      <rPr>
        <sz val="10"/>
        <color rgb="FFFF0000"/>
        <rFont val="Calibri"/>
        <family val="2"/>
        <charset val="238"/>
        <scheme val="minor"/>
      </rPr>
      <t>wyjmowany kosz na ścinki</t>
    </r>
  </si>
  <si>
    <r>
      <t>Automatyczna niszczarka do papieru.
niski poziom głośności. 
Czas pracy: 30 minut bez przerwy/ 1 cykl.
Urządzenie wyposażone w dwa pojemniki: podajnik automatyczny z możliwością niszczenia do 150 kartek o formacie A4,  o gramaturze 80 gsm; w podajniku ręcznym do 8.
Funkcja cięcia papieru na "konfetti"; poziom bezpieczeństwa P-4 (4x28 mm/</t>
    </r>
    <r>
      <rPr>
        <sz val="10"/>
        <color rgb="FFFF0000"/>
        <rFont val="Calibri"/>
        <family val="2"/>
        <charset val="238"/>
        <scheme val="minor"/>
      </rPr>
      <t>4,5x30mm</t>
    </r>
    <r>
      <rPr>
        <sz val="10"/>
        <color rgb="FF000000"/>
        <rFont val="Calibri"/>
        <family val="2"/>
        <charset val="238"/>
        <scheme val="minor"/>
      </rPr>
      <t xml:space="preserve">). Pojemność pojemnika: 44 litry.
Dotykowy panel sterowania.
Urządzenie wyposażone w: 
- funkcję samooczyszczania
- ostrzegawczy czujnik na podczerwień informujący o konieczności opróżnienia pojemnika na ścinki przy wypełnieniu pełnym oraz 80% </t>
    </r>
    <r>
      <rPr>
        <sz val="10"/>
        <color rgb="FFFF0000"/>
        <rFont val="Calibri"/>
        <family val="2"/>
        <charset val="238"/>
        <scheme val="minor"/>
      </rPr>
      <t>lub inne alternatywne rozwiązanie</t>
    </r>
    <r>
      <rPr>
        <sz val="10"/>
        <color rgb="FF000000"/>
        <rFont val="Calibri"/>
        <family val="2"/>
        <charset val="238"/>
        <scheme val="minor"/>
      </rPr>
      <t xml:space="preserve">
- technologia zapobiegania zacięciom.
Urządzenie niszczy karty kredytowe, zszywki oraz spinacze.
Wymiary urządzenia: </t>
    </r>
    <r>
      <rPr>
        <sz val="10"/>
        <color rgb="FFFF0000"/>
        <rFont val="Calibri"/>
        <family val="2"/>
        <charset val="238"/>
        <scheme val="minor"/>
      </rPr>
      <t>max</t>
    </r>
    <r>
      <rPr>
        <sz val="10"/>
        <color rgb="FF000000"/>
        <rFont val="Calibri"/>
        <family val="2"/>
        <charset val="238"/>
        <scheme val="minor"/>
      </rPr>
      <t xml:space="preserve"> 365 (szer.) x 618 (wys.) x 430 (gł.)</t>
    </r>
  </si>
  <si>
    <r>
      <t xml:space="preserve">Urządzenie tnie </t>
    </r>
    <r>
      <rPr>
        <sz val="10"/>
        <color rgb="FFFF0000"/>
        <rFont val="Calibri"/>
        <family val="2"/>
        <charset val="238"/>
        <scheme val="minor"/>
      </rPr>
      <t>7-9 kartek</t>
    </r>
    <r>
      <rPr>
        <sz val="10"/>
        <rFont val="Calibri"/>
        <family val="2"/>
        <charset val="238"/>
        <scheme val="minor"/>
      </rPr>
      <t xml:space="preserve"> (70g) na mikrościnki 2x12 mm </t>
    </r>
    <r>
      <rPr>
        <sz val="10"/>
        <color rgb="FFFF0000"/>
        <rFont val="Calibri"/>
        <family val="2"/>
        <charset val="238"/>
        <scheme val="minor"/>
      </rPr>
      <t>lub 2x15mm</t>
    </r>
    <r>
      <rPr>
        <sz val="10"/>
        <rFont val="Calibri"/>
        <family val="2"/>
        <charset val="238"/>
        <scheme val="minor"/>
      </rPr>
      <t xml:space="preserve">
Niszczy zszywki, karty kredytowe i płyty CD/DVD
Gwarancja: 2 lata na całość urządzenia, 5 lat na noże tnące
PARAMETRY TECHNICZNE:
Miejsce użytkowania :	Małe biuro
Ilość kartek niszczonych jednorazowo (A4/70g) 	9
Rozmiar cięcia 	2 x 12
Poziom bezpieczeństwa DIN dokumenty 	P5
Poziom bezpieczeństwa DIN karty 	T1
Szerokość szczeliny wejściowej w mm 	220
Pojemność kosza w litrach 	</t>
    </r>
    <r>
      <rPr>
        <sz val="10"/>
        <color rgb="FFFF0000"/>
        <rFont val="Calibri"/>
        <family val="2"/>
        <charset val="238"/>
        <scheme val="minor"/>
      </rPr>
      <t>20- 22</t>
    </r>
    <r>
      <rPr>
        <sz val="10"/>
        <rFont val="Calibri"/>
        <family val="2"/>
        <charset val="238"/>
        <scheme val="minor"/>
      </rPr>
      <t xml:space="preserve">
Średnia prędkość niszczenia w metrach/min 	2,1
Cykl pracy w minutach 	</t>
    </r>
    <r>
      <rPr>
        <sz val="10"/>
        <color rgb="FFFF0000"/>
        <rFont val="Calibri"/>
        <family val="2"/>
        <charset val="238"/>
        <scheme val="minor"/>
      </rPr>
      <t xml:space="preserve">7-10 </t>
    </r>
    <r>
      <rPr>
        <sz val="10"/>
        <rFont val="Calibri"/>
        <family val="2"/>
        <charset val="238"/>
        <scheme val="minor"/>
      </rPr>
      <t xml:space="preserve">on / 45 off
Start/stop 	Fotokomórka
Poziom głośności w dB w trakcie pracy 	65
Gwarancja na urządzenie w latach 	2
Gwarancja na noże tnące w latach 	5
Wymiary urządzenia w mm (wys x szer x gł) 	565 x 350 x 260 lub </t>
    </r>
    <r>
      <rPr>
        <sz val="10"/>
        <color rgb="FFFF0000"/>
        <rFont val="Calibri"/>
        <family val="2"/>
        <charset val="238"/>
        <scheme val="minor"/>
      </rPr>
      <t>345x245x445 mm</t>
    </r>
    <r>
      <rPr>
        <sz val="10"/>
        <rFont val="Calibri"/>
        <family val="2"/>
        <charset val="238"/>
        <scheme val="minor"/>
      </rPr>
      <t xml:space="preserve">
Waga urządzenia w kg 	10,4
Wymaga konserwacji olejem i zalecane jest użycie worków.</t>
    </r>
    <r>
      <rPr>
        <sz val="10"/>
        <color rgb="FFFF0000"/>
        <rFont val="Calibri"/>
        <family val="2"/>
        <charset val="238"/>
        <scheme val="minor"/>
      </rPr>
      <t xml:space="preserve"> Sygnalizacja przegrzania, przeciążenia, gotowości do pracy za pomocą LED</t>
    </r>
  </si>
  <si>
    <r>
      <t xml:space="preserve">Energooszczędna i cicha niszczarka, z dużym pojemnikiem na ścinki. Niszczy trudne materiały.
PARAMETRY TECHNICZNE:
Szerokość szczeliny: </t>
    </r>
    <r>
      <rPr>
        <sz val="10"/>
        <color rgb="FFFF0000"/>
        <rFont val="Calibri"/>
        <family val="2"/>
        <charset val="238"/>
        <scheme val="minor"/>
      </rPr>
      <t>min.219 mm</t>
    </r>
    <r>
      <rPr>
        <sz val="10"/>
        <rFont val="Calibri"/>
        <family val="2"/>
        <charset val="238"/>
        <scheme val="minor"/>
      </rPr>
      <t xml:space="preserve">
Pojemność kosza: </t>
    </r>
    <r>
      <rPr>
        <sz val="10"/>
        <color rgb="FFFF0000"/>
        <rFont val="Calibri"/>
        <family val="2"/>
        <charset val="238"/>
        <scheme val="minor"/>
      </rPr>
      <t>min.32 l</t>
    </r>
    <r>
      <rPr>
        <sz val="10"/>
        <rFont val="Calibri"/>
        <family val="2"/>
        <charset val="238"/>
        <scheme val="minor"/>
      </rPr>
      <t xml:space="preserve">
Maksymalna ilość kartek jednorazowo: 200
Rodzaj cięcia: Ścinki  4 x 38 mm/</t>
    </r>
    <r>
      <rPr>
        <sz val="10"/>
        <color rgb="FFFF0000"/>
        <rFont val="Calibri"/>
        <family val="2"/>
        <charset val="238"/>
        <scheme val="minor"/>
      </rPr>
      <t>4,5x30 mm</t>
    </r>
    <r>
      <rPr>
        <sz val="10"/>
        <rFont val="Calibri"/>
        <family val="2"/>
        <charset val="238"/>
        <scheme val="minor"/>
      </rPr>
      <t xml:space="preserve">
Niszczy: Papier, zszywki i spinacze, karty plastikowe, płyty CD/DVD
Maksymalny format dokumentu: A4
Poziom głośności 65 dB Cykl pracy: 12 min pracy / 25 min odpoczynku.
Funkcja start/stop: Automatyczna
Dodatkowe informacje: Funkcja cofania, podajnik na dokumenty, zabezpieczenie termiczne
Wysokość:</t>
    </r>
    <r>
      <rPr>
        <sz val="10"/>
        <color rgb="FFFF0000"/>
        <rFont val="Calibri"/>
        <family val="2"/>
        <charset val="238"/>
        <scheme val="minor"/>
      </rPr>
      <t>345- 545 mm</t>
    </r>
    <r>
      <rPr>
        <sz val="10"/>
        <rFont val="Calibri"/>
        <family val="2"/>
        <charset val="238"/>
        <scheme val="minor"/>
      </rPr>
      <t xml:space="preserve">, Szerokość: </t>
    </r>
    <r>
      <rPr>
        <sz val="10"/>
        <color rgb="FFFF0000"/>
        <rFont val="Calibri"/>
        <family val="2"/>
        <charset val="238"/>
        <scheme val="minor"/>
      </rPr>
      <t>245-345 mm,</t>
    </r>
    <r>
      <rPr>
        <sz val="10"/>
        <rFont val="Calibri"/>
        <family val="2"/>
        <charset val="238"/>
        <scheme val="minor"/>
      </rPr>
      <t xml:space="preserve"> Głębokość:</t>
    </r>
    <r>
      <rPr>
        <sz val="10"/>
        <color rgb="FFFF0000"/>
        <rFont val="Calibri"/>
        <family val="2"/>
        <charset val="238"/>
        <scheme val="minor"/>
      </rPr>
      <t>445- 515 mm</t>
    </r>
    <r>
      <rPr>
        <sz val="10"/>
        <rFont val="Calibri"/>
        <family val="2"/>
        <charset val="238"/>
        <scheme val="minor"/>
      </rPr>
      <t>, Waga:</t>
    </r>
    <r>
      <rPr>
        <sz val="10"/>
        <color rgb="FFFF0000"/>
        <rFont val="Calibri"/>
        <family val="2"/>
        <charset val="238"/>
        <scheme val="minor"/>
      </rPr>
      <t xml:space="preserve"> 10 -14,4 kg</t>
    </r>
    <r>
      <rPr>
        <sz val="10"/>
        <rFont val="Calibri"/>
        <family val="2"/>
        <charset val="238"/>
        <scheme val="minor"/>
      </rPr>
      <t xml:space="preserve">
Gwarancja: 24 miesiące (gwarancja producenta)
Wymaga konserwacji olejem i zalecane jest użycie worków.</t>
    </r>
  </si>
  <si>
    <t>Długość lini cięcia: 300 mm, grubość cięcia: 5,5 mm, praca noża - ręczna, napęd docisku - ręczny, przeźroczysta klapka w obszarze cięcia służąca jako osłona bezpieczeństwa, trwałe diody LED wyświetlające linię pozwalającą na precyzyjne cięcie, podwójna prowadnica do ustawienia papieru, skala w mm, antypślizgowe gumowe stopki, gwarancja min.  2 lata</t>
  </si>
  <si>
    <r>
      <t xml:space="preserve">Automatyczny start / stop, funkcja cofania, zabezpieczenie przed przegrzaniem, optyczny wskaźnik napełnienia kosza, funkcje niszczenia: papier, zszywki, spinacze i karty plastikowe, objętość kosza </t>
    </r>
    <r>
      <rPr>
        <sz val="10"/>
        <color rgb="FFFF0000"/>
        <rFont val="Calibri"/>
        <family val="2"/>
        <charset val="238"/>
        <scheme val="minor"/>
      </rPr>
      <t>18- 22 litry</t>
    </r>
    <r>
      <rPr>
        <sz val="10"/>
        <color rgb="FF000000"/>
        <rFont val="Calibri"/>
        <family val="2"/>
        <charset val="238"/>
        <scheme val="minor"/>
      </rPr>
      <t>,  szerokość wejścia -</t>
    </r>
    <r>
      <rPr>
        <sz val="10"/>
        <color rgb="FFFF0000"/>
        <rFont val="Calibri"/>
        <family val="2"/>
        <charset val="238"/>
        <scheme val="minor"/>
      </rPr>
      <t>220- 230 mm</t>
    </r>
    <r>
      <rPr>
        <sz val="10"/>
        <color rgb="FF000000"/>
        <rFont val="Calibri"/>
        <family val="2"/>
        <charset val="238"/>
        <scheme val="minor"/>
      </rPr>
      <t xml:space="preserve">, rodzaj cięcia-  paski, gwaranca min.  2 lata, </t>
    </r>
    <r>
      <rPr>
        <sz val="10"/>
        <color rgb="FFFF0000"/>
        <rFont val="Calibri"/>
        <family val="2"/>
        <charset val="238"/>
        <scheme val="minor"/>
      </rPr>
      <t>sygnalizacja przegrzania, przeciążenia, gotowości do pracy za pomoca LED</t>
    </r>
  </si>
  <si>
    <r>
      <t xml:space="preserve">Niszczy jednorazowo </t>
    </r>
    <r>
      <rPr>
        <sz val="10"/>
        <color rgb="FFFF0000"/>
        <rFont val="Calibri"/>
        <family val="2"/>
        <charset val="238"/>
        <scheme val="minor"/>
      </rPr>
      <t>18-24 kartki</t>
    </r>
    <r>
      <rPr>
        <sz val="10"/>
        <color rgb="FF000000"/>
        <rFont val="Calibri"/>
        <family val="2"/>
        <charset val="238"/>
        <scheme val="minor"/>
      </rPr>
      <t xml:space="preserve"> (70g), P-4/T-4/O-1.
Niszczy dokumenty ze zszywkami i małymi spinaczami, karty kredytowe i płyty CD/DVD.
Szerokość szczeliny wejściowej 240 mm.                                   Wyjmowany kosz o pojemności 60 litrów.</t>
    </r>
  </si>
  <si>
    <r>
      <t xml:space="preserve">Profesjonalna niszczarka </t>
    </r>
    <r>
      <rPr>
        <sz val="10"/>
        <color rgb="FFFF0000"/>
        <rFont val="Calibri"/>
        <family val="2"/>
        <charset val="238"/>
        <scheme val="minor"/>
      </rPr>
      <t>z automatycznym rewersem w przypadku zacięcia</t>
    </r>
    <r>
      <rPr>
        <sz val="10"/>
        <color rgb="FF000000"/>
        <rFont val="Calibri"/>
        <family val="2"/>
        <charset val="238"/>
        <scheme val="minor"/>
      </rPr>
      <t xml:space="preserve">
niszczy jednorazowo </t>
    </r>
    <r>
      <rPr>
        <sz val="10"/>
        <color rgb="FFFF0000"/>
        <rFont val="Calibri"/>
        <family val="2"/>
        <charset val="238"/>
        <scheme val="minor"/>
      </rPr>
      <t>18-20 kartek</t>
    </r>
    <r>
      <rPr>
        <sz val="10"/>
        <color rgb="FF000000"/>
        <rFont val="Calibri"/>
        <family val="2"/>
        <charset val="238"/>
        <scheme val="minor"/>
      </rPr>
      <t xml:space="preserve"> (70g) , P-4/T-4/O-3
niszczy dokumenty ze zszywkami i małymi spinaczami, karty kredytowe i płyty CD/DVD
szerokość szczeliny wejściowej </t>
    </r>
    <r>
      <rPr>
        <sz val="10"/>
        <color rgb="FFFF0000"/>
        <rFont val="Calibri"/>
        <family val="2"/>
        <charset val="238"/>
        <scheme val="minor"/>
      </rPr>
      <t>230-310 mm</t>
    </r>
    <r>
      <rPr>
        <sz val="10"/>
        <color rgb="FF000000"/>
        <rFont val="Calibri"/>
        <family val="2"/>
        <charset val="238"/>
        <scheme val="minor"/>
      </rPr>
      <t xml:space="preserve">
elektroniczny start-stop, funkcja cofania
wyjmowany kosz o pojemności 53 litrów </t>
    </r>
    <r>
      <rPr>
        <sz val="10"/>
        <color rgb="FFFF0000"/>
        <rFont val="Calibri"/>
        <family val="2"/>
        <charset val="238"/>
        <scheme val="minor"/>
      </rPr>
      <t>(+-20%)</t>
    </r>
    <r>
      <rPr>
        <sz val="10"/>
        <color rgb="FF000000"/>
        <rFont val="Calibri"/>
        <family val="2"/>
        <charset val="238"/>
        <scheme val="minor"/>
      </rPr>
      <t>,
obudowa na kółkach
gwarancja: 2 lata na całość urządzenia, 20 lat na noże tnące!</t>
    </r>
  </si>
  <si>
    <r>
      <t xml:space="preserve">Niszczenie do 150 kartek (70g) na ścinki 4x40 mm. Niszczenie plastikowych kart, spinaczy, płyt CD i zszywek. Poziom zabezpieczeń niszczonego papieru P-4, karty T-4  Szerokość wejścia 200 mm 
Funkcja: (fotokomórka) 
Pojemność kosza:  </t>
    </r>
    <r>
      <rPr>
        <sz val="10"/>
        <color rgb="FFFF0000"/>
        <rFont val="Calibri"/>
        <family val="2"/>
        <charset val="238"/>
        <scheme val="minor"/>
      </rPr>
      <t>minimum 26 litrów</t>
    </r>
    <r>
      <rPr>
        <sz val="10"/>
        <color rgb="FF000000"/>
        <rFont val="Calibri"/>
        <family val="2"/>
        <charset val="238"/>
        <scheme val="minor"/>
      </rPr>
      <t xml:space="preserve">
Gwarancja: min 2 lata na całość urządzenia, ; min. 5 lat na noże tnące </t>
    </r>
  </si>
  <si>
    <r>
      <rPr>
        <sz val="10"/>
        <color rgb="FFFF0000"/>
        <rFont val="Calibri"/>
        <family val="2"/>
        <charset val="238"/>
        <scheme val="minor"/>
      </rPr>
      <t>Urządzenie wyposażone w monolityczne wałki tnąc</t>
    </r>
    <r>
      <rPr>
        <sz val="10"/>
        <color rgb="FF00B0F0"/>
        <rFont val="Calibri"/>
        <family val="2"/>
        <charset val="238"/>
        <scheme val="minor"/>
      </rPr>
      <t>,</t>
    </r>
    <r>
      <rPr>
        <sz val="10"/>
        <color rgb="FF000000"/>
        <rFont val="Calibri"/>
        <family val="2"/>
        <charset val="238"/>
        <scheme val="minor"/>
      </rPr>
      <t xml:space="preserve"> niszczy papier, zszywki, spinacze biurowe oraz płyty CD, pojemność niszczarki min. 34l, obudowa na kółkach, typ cięcia papieru - paski, automatyczny start i stop urządzenia, opcja cofania, głośność max. 70dB</t>
    </r>
  </si>
  <si>
    <r>
      <t>Niewielkich rozmiarów niszczarka osobista przeznaczona do pracy o niskim natężeniu.  Niszczy jednorazowo do 12 kartek (70g) na ścinki 4x40 mm, P-4/T-4.
  Niszczy dokumenty z małymi zszywkami, małymi spinaczami biurowymi i karty kredytowe.
- Szerokość wejścia</t>
    </r>
    <r>
      <rPr>
        <sz val="10"/>
        <color rgb="FFFF0000"/>
        <rFont val="Calibri"/>
        <family val="2"/>
        <charset val="238"/>
        <scheme val="minor"/>
      </rPr>
      <t>220- 224 mm.</t>
    </r>
    <r>
      <rPr>
        <sz val="10"/>
        <color rgb="FF000000"/>
        <rFont val="Calibri"/>
        <family val="2"/>
        <charset val="238"/>
        <scheme val="minor"/>
      </rPr>
      <t xml:space="preserve">
- Kosz o pojemności </t>
    </r>
    <r>
      <rPr>
        <sz val="10"/>
        <color rgb="FFFF0000"/>
        <rFont val="Calibri"/>
        <family val="2"/>
        <charset val="238"/>
        <scheme val="minor"/>
      </rPr>
      <t>18-20 litrów.</t>
    </r>
    <r>
      <rPr>
        <sz val="10"/>
        <color rgb="FF000000"/>
        <rFont val="Calibri"/>
        <family val="2"/>
        <charset val="238"/>
        <scheme val="minor"/>
      </rPr>
      <t xml:space="preserve">
- Gwarancja: 2 lata na całość urządzenia, 5 lat na noże tnące.  </t>
    </r>
  </si>
  <si>
    <r>
      <t xml:space="preserve">Niszczenie jednorazowo do 10 kartek (70g) na ścinki 4x35 mm
Poziom zabezpieczeń niszczonego papieru  P-4                                                                                            Niszczy papier, karty kredytowe, spinacze, zszywki, płyty CD Funkcje: automatyczne Start/Stop, funkcja cofania , zabezpieczenie termiczne.
Pojemność kosza:  </t>
    </r>
    <r>
      <rPr>
        <sz val="10"/>
        <color rgb="FFFF0000"/>
        <rFont val="Calibri"/>
        <family val="2"/>
        <charset val="238"/>
        <scheme val="minor"/>
      </rPr>
      <t>20-23 l</t>
    </r>
    <r>
      <rPr>
        <sz val="10"/>
        <color rgb="FF000000"/>
        <rFont val="Calibri"/>
        <family val="2"/>
        <charset val="238"/>
        <scheme val="minor"/>
      </rPr>
      <t xml:space="preserve">
Gwarancja: min 2 lata na całość urządzenia, . 5 lat na noże tnące</t>
    </r>
  </si>
  <si>
    <t xml:space="preserve">Jednorazowe dziurkowanie do 20 kartek A4 (80 g),  oprawa dokumentu o grubości do 300 arkuszy, maks. średnica grzbietu 38 mm
Rodzaj oprawy:  scalanie kartek  za pomocą grzbietów plastikowych w systemie ręcznym. System dziurkowania: pionowy. 
Wymiary urządzenia: 130x456x396 mm
Waga urządzenia: do 7 kg, 
</t>
  </si>
  <si>
    <r>
      <t xml:space="preserve">niszczenie: papier, płyty CD/DVD, spinacze, zszywacze; maks. liczba niszczonych kartek: 10 szt.; średnia prędkość niszczenia: 2,5 m/min; rodzaj cięcia: konfetti; szerokość cięcia: 4x45 mm  lub </t>
    </r>
    <r>
      <rPr>
        <sz val="10"/>
        <color rgb="FFFF0000"/>
        <rFont val="Calibri"/>
        <family val="2"/>
        <charset val="238"/>
        <scheme val="minor"/>
      </rPr>
      <t>4,5x30mm</t>
    </r>
    <r>
      <rPr>
        <sz val="10"/>
        <color rgb="FF000000"/>
        <rFont val="Calibri"/>
        <family val="2"/>
        <charset val="238"/>
        <scheme val="minor"/>
      </rPr>
      <t xml:space="preserve">; pojemność kosza: </t>
    </r>
    <r>
      <rPr>
        <sz val="10"/>
        <color rgb="FFFF0000"/>
        <rFont val="Calibri"/>
        <family val="2"/>
        <charset val="238"/>
        <scheme val="minor"/>
      </rPr>
      <t>20-21 l</t>
    </r>
    <r>
      <rPr>
        <sz val="10"/>
        <color rgb="FF000000"/>
        <rFont val="Calibri"/>
        <family val="2"/>
        <charset val="238"/>
        <scheme val="minor"/>
      </rPr>
      <t xml:space="preserve">; poziom głośności: do 60 dB; zabezpieczenie termiczne: tak; blokada bezpieczeństwa: tak; automatyczny Start/Stop: tak; funkcja cofania: tak; automatyczne zatrzymanie pracy przy pełnym koszu: tak;  szerokość szczeliny: 220 mm; poziom bezpieczeństwa DIN:min. P-3; inne: olej do smarowania noży, </t>
    </r>
    <r>
      <rPr>
        <sz val="10"/>
        <color rgb="FFFF0000"/>
        <rFont val="Calibri"/>
        <family val="2"/>
        <charset val="238"/>
        <scheme val="minor"/>
      </rPr>
      <t>Sygnalizacja przegrzania, przeciążenia, gotowości do pracy za pomoca LED</t>
    </r>
  </si>
  <si>
    <r>
      <t xml:space="preserve">
Ilość kartek niszczonych jednorazowo [A4/70g]: 200 / 10
Rodzaj cięcia: ścinki, rozmiar cięcia: 4x38 lub </t>
    </r>
    <r>
      <rPr>
        <sz val="9"/>
        <color rgb="FFFF0000"/>
        <rFont val="Calibri"/>
        <family val="2"/>
        <charset val="238"/>
        <scheme val="minor"/>
      </rPr>
      <t>4,5x30mm</t>
    </r>
    <r>
      <rPr>
        <sz val="9"/>
        <rFont val="Calibri"/>
        <family val="2"/>
        <charset val="238"/>
        <scheme val="minor"/>
      </rPr>
      <t>, poziom bezpieczeństwa DIN dokumenty: DIN 4, poziom bezpieczeństwa P dokumenty: P-4/</t>
    </r>
    <r>
      <rPr>
        <sz val="9"/>
        <color rgb="FFFF0000"/>
        <rFont val="Calibri"/>
        <family val="2"/>
        <charset val="238"/>
        <scheme val="minor"/>
      </rPr>
      <t>P-5</t>
    </r>
    <r>
      <rPr>
        <sz val="9"/>
        <rFont val="Calibri"/>
        <family val="2"/>
        <charset val="238"/>
        <scheme val="minor"/>
      </rPr>
      <t>, poziom bezpieczeństwa DIN karty: T-4, odpowiednia do formatu A4, szerokość szczeliny wejściowej w mm: 220, pojemność min. 32 l- maks: 40l, średnia prędkość niszczenia w metrach/min: 3, niszczy zszywki, spinacze, karty platikowe i płyty CD/DVD.</t>
    </r>
  </si>
  <si>
    <r>
      <t xml:space="preserve">Jednorazowe niszczenie do 8 arkuszy papieru o gramaturze 80 g.,  stopień tajności DIN 4, pojemność kosza min 12 l., odporne na zszywki noże tnące,  funkcja cofania, automatyczny start/stop, optyczny wskaźnik napełnienia kosza, </t>
    </r>
    <r>
      <rPr>
        <sz val="9"/>
        <color rgb="FFFF0000"/>
        <rFont val="Calibri"/>
        <family val="2"/>
        <charset val="238"/>
        <scheme val="minor"/>
      </rPr>
      <t>sygnalizacja zacięcia, przegrzania, pełnego kosza oraz trybu gotowości do pracy za pomocą 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</si>
</sst>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Luxi Sans"/>
      <charset val="238"/>
    </font>
    <font>
      <sz val="10"/>
      <color rgb="FF000000"/>
      <name val="Arial1"/>
      <charset val="238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2D2A2A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1"/>
      <color rgb="FFA31D9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12529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5" fontId="9" fillId="0" borderId="0" applyBorder="0" applyProtection="0"/>
    <xf numFmtId="165" fontId="10" fillId="0" borderId="0" applyBorder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center" vertical="center"/>
    </xf>
    <xf numFmtId="165" fontId="11" fillId="0" borderId="1" xfId="5" applyFont="1" applyFill="1" applyBorder="1" applyAlignment="1" applyProtection="1"/>
    <xf numFmtId="0" fontId="0" fillId="0" borderId="0" xfId="0" applyFill="1"/>
    <xf numFmtId="0" fontId="8" fillId="0" borderId="0" xfId="2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11" fillId="5" borderId="1" xfId="5" applyFont="1" applyFill="1" applyBorder="1" applyAlignment="1" applyProtection="1">
      <alignment horizontal="center" vertical="center"/>
    </xf>
    <xf numFmtId="165" fontId="11" fillId="5" borderId="1" xfId="5" applyFont="1" applyFill="1" applyBorder="1" applyAlignment="1" applyProtection="1"/>
    <xf numFmtId="164" fontId="3" fillId="5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165" fontId="12" fillId="0" borderId="1" xfId="5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5" fontId="12" fillId="0" borderId="1" xfId="5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5" fontId="11" fillId="0" borderId="1" xfId="5" applyFont="1" applyBorder="1" applyAlignment="1" applyProtection="1">
      <alignment horizontal="center" vertical="center"/>
    </xf>
    <xf numFmtId="165" fontId="12" fillId="0" borderId="1" xfId="5" applyFont="1" applyBorder="1" applyAlignment="1" applyProtection="1">
      <alignment wrapText="1"/>
    </xf>
    <xf numFmtId="165" fontId="11" fillId="5" borderId="1" xfId="5" applyFont="1" applyFill="1" applyBorder="1" applyProtection="1"/>
    <xf numFmtId="165" fontId="11" fillId="0" borderId="1" xfId="5" applyFont="1" applyBorder="1" applyProtection="1"/>
    <xf numFmtId="165" fontId="16" fillId="0" borderId="1" xfId="5" applyFont="1" applyBorder="1" applyAlignment="1" applyProtection="1">
      <alignment horizontal="left" vertical="center" wrapText="1"/>
    </xf>
    <xf numFmtId="165" fontId="11" fillId="0" borderId="1" xfId="5" applyFont="1" applyBorder="1" applyAlignment="1" applyProtection="1">
      <alignment wrapText="1"/>
    </xf>
    <xf numFmtId="165" fontId="11" fillId="0" borderId="1" xfId="5" applyFont="1" applyBorder="1" applyAlignment="1" applyProtection="1">
      <alignment vertical="top" wrapText="1"/>
    </xf>
    <xf numFmtId="165" fontId="8" fillId="0" borderId="1" xfId="5" applyFont="1" applyBorder="1" applyAlignment="1" applyProtection="1">
      <alignment horizontal="center" vertical="center"/>
    </xf>
    <xf numFmtId="165" fontId="11" fillId="0" borderId="1" xfId="5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5" fontId="11" fillId="0" borderId="1" xfId="5" applyFont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65" fontId="3" fillId="0" borderId="1" xfId="5" applyFont="1" applyBorder="1" applyAlignment="1" applyProtection="1">
      <alignment horizontal="left" vertical="center" wrapText="1"/>
    </xf>
    <xf numFmtId="165" fontId="11" fillId="0" borderId="1" xfId="5" applyFont="1" applyBorder="1" applyAlignment="1" applyProtection="1">
      <alignment horizontal="left" vertical="top" wrapText="1"/>
    </xf>
    <xf numFmtId="165" fontId="11" fillId="0" borderId="1" xfId="5" applyFont="1" applyBorder="1" applyAlignment="1" applyProtection="1">
      <alignment vertical="center" wrapText="1"/>
    </xf>
    <xf numFmtId="0" fontId="20" fillId="0" borderId="0" xfId="0" applyFont="1" applyAlignment="1">
      <alignment horizontal="left" vertical="center" wrapText="1"/>
    </xf>
    <xf numFmtId="165" fontId="11" fillId="0" borderId="1" xfId="5" applyFont="1" applyBorder="1" applyAlignment="1" applyProtection="1">
      <alignment vertical="center"/>
    </xf>
    <xf numFmtId="165" fontId="11" fillId="0" borderId="1" xfId="5" applyFont="1" applyBorder="1" applyAlignment="1" applyProtection="1">
      <alignment horizontal="left" vertical="center"/>
    </xf>
    <xf numFmtId="165" fontId="8" fillId="0" borderId="1" xfId="5" applyFont="1" applyBorder="1" applyAlignment="1" applyProtection="1">
      <alignment horizontal="left" vertical="center"/>
    </xf>
    <xf numFmtId="165" fontId="8" fillId="0" borderId="1" xfId="5" applyFont="1" applyBorder="1" applyAlignment="1" applyProtection="1">
      <alignment vertical="center"/>
    </xf>
    <xf numFmtId="165" fontId="8" fillId="0" borderId="1" xfId="5" applyFont="1" applyBorder="1" applyAlignment="1" applyProtection="1">
      <alignment vertical="center" wrapText="1"/>
    </xf>
    <xf numFmtId="165" fontId="8" fillId="0" borderId="1" xfId="5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5" fontId="8" fillId="0" borderId="1" xfId="5" applyFont="1" applyBorder="1" applyAlignment="1" applyProtection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165" fontId="12" fillId="0" borderId="1" xfId="5" applyFont="1" applyBorder="1" applyAlignment="1" applyProtection="1">
      <alignment horizontal="left" vertical="center"/>
    </xf>
    <xf numFmtId="165" fontId="16" fillId="0" borderId="1" xfId="5" applyFont="1" applyBorder="1" applyAlignment="1" applyProtection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1" xfId="5" applyFont="1" applyBorder="1" applyAlignment="1" applyProtection="1">
      <alignment horizontal="center" vertical="center"/>
    </xf>
    <xf numFmtId="165" fontId="16" fillId="0" borderId="1" xfId="5" applyFont="1" applyBorder="1" applyAlignment="1" applyProtection="1">
      <alignment wrapText="1"/>
    </xf>
    <xf numFmtId="0" fontId="21" fillId="0" borderId="0" xfId="0" applyFont="1"/>
    <xf numFmtId="0" fontId="23" fillId="0" borderId="0" xfId="0" applyFont="1" applyAlignment="1">
      <alignment horizontal="center" vertical="center" wrapText="1"/>
    </xf>
    <xf numFmtId="165" fontId="8" fillId="0" borderId="1" xfId="5" applyFont="1" applyFill="1" applyBorder="1" applyAlignment="1" applyProtection="1">
      <alignment horizontal="left" vertical="center"/>
    </xf>
    <xf numFmtId="165" fontId="8" fillId="0" borderId="1" xfId="5" applyFont="1" applyBorder="1" applyAlignment="1" applyProtection="1">
      <alignment vertical="top" wrapText="1"/>
    </xf>
    <xf numFmtId="165" fontId="8" fillId="5" borderId="1" xfId="5" applyFont="1" applyFill="1" applyBorder="1" applyAlignment="1" applyProtection="1">
      <alignment horizontal="center" vertical="center"/>
    </xf>
    <xf numFmtId="165" fontId="8" fillId="5" borderId="1" xfId="5" applyFont="1" applyFill="1" applyBorder="1" applyAlignment="1" applyProtection="1">
      <alignment vertical="top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horizontal="center" vertical="center"/>
    </xf>
    <xf numFmtId="165" fontId="8" fillId="0" borderId="1" xfId="5" applyFont="1" applyFill="1" applyBorder="1" applyAlignment="1" applyProtection="1">
      <alignment vertical="center"/>
    </xf>
    <xf numFmtId="165" fontId="8" fillId="0" borderId="1" xfId="5" applyFont="1" applyBorder="1" applyAlignment="1" applyProtection="1">
      <alignment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8" fillId="0" borderId="2" xfId="5" applyFont="1" applyBorder="1" applyAlignment="1" applyProtection="1">
      <alignment vertical="center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8" fillId="0" borderId="5" xfId="5" applyFont="1" applyBorder="1" applyAlignment="1" applyProtection="1">
      <alignment vertical="center"/>
    </xf>
    <xf numFmtId="0" fontId="8" fillId="0" borderId="1" xfId="0" applyFont="1" applyBorder="1" applyAlignment="1">
      <alignment vertical="top" wrapText="1"/>
    </xf>
    <xf numFmtId="165" fontId="8" fillId="0" borderId="5" xfId="5" applyFont="1" applyBorder="1" applyAlignment="1" applyProtection="1">
      <alignment horizontal="left" vertical="center"/>
    </xf>
    <xf numFmtId="0" fontId="3" fillId="0" borderId="5" xfId="0" applyFont="1" applyBorder="1" applyAlignment="1">
      <alignment horizontal="left" wrapText="1"/>
    </xf>
    <xf numFmtId="2" fontId="7" fillId="0" borderId="6" xfId="2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7">
    <cellStyle name="Excel Built-in Normal" xfId="6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Normalny 3 2" xfId="4" xr:uid="{00000000-0005-0000-0000-000004000000}"/>
    <cellStyle name="Normalny 4" xfId="3" xr:uid="{00000000-0005-0000-0000-000005000000}"/>
    <cellStyle name="Normalny_Arkusz1" xfId="5" xr:uid="{00000000-0005-0000-0000-000006000000}"/>
  </cellStyles>
  <dxfs count="0"/>
  <tableStyles count="0" defaultTableStyle="TableStyleMedium2" defaultPivotStyle="PivotStyleLight16"/>
  <colors>
    <mruColors>
      <color rgb="FFA31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618530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620600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2"/>
  <sheetViews>
    <sheetView topLeftCell="A14" zoomScaleNormal="100" workbookViewId="0">
      <selection activeCell="E18" sqref="E18"/>
    </sheetView>
  </sheetViews>
  <sheetFormatPr defaultRowHeight="15"/>
  <cols>
    <col min="1" max="1" width="3" customWidth="1"/>
    <col min="2" max="2" width="5.42578125" style="27" customWidth="1"/>
    <col min="3" max="3" width="25.7109375" style="12" customWidth="1"/>
    <col min="4" max="4" width="40.7109375" style="12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148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19.5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19.5" customHeight="1">
      <c r="B15" s="31" t="s">
        <v>19</v>
      </c>
      <c r="C15" s="22" t="s">
        <v>20</v>
      </c>
      <c r="D15" s="23"/>
      <c r="E15" s="21"/>
      <c r="F15" s="24"/>
      <c r="G15" s="24"/>
      <c r="H15" s="25"/>
      <c r="I15" s="24"/>
    </row>
    <row r="16" spans="2:9" s="11" customFormat="1" ht="151.5" customHeight="1">
      <c r="B16" s="26" t="s">
        <v>29</v>
      </c>
      <c r="C16" s="33" t="s">
        <v>54</v>
      </c>
      <c r="D16" s="34" t="s">
        <v>149</v>
      </c>
      <c r="E16" s="7">
        <v>5</v>
      </c>
      <c r="F16" s="8"/>
      <c r="G16" s="8"/>
      <c r="H16" s="9"/>
      <c r="I16" s="8"/>
    </row>
    <row r="17" spans="2:9" s="11" customFormat="1" ht="89.25" customHeight="1">
      <c r="B17" s="26" t="s">
        <v>30</v>
      </c>
      <c r="C17" s="35" t="s">
        <v>54</v>
      </c>
      <c r="D17" s="36" t="s">
        <v>150</v>
      </c>
      <c r="E17" s="37">
        <v>3</v>
      </c>
      <c r="F17" s="87"/>
      <c r="G17" s="38"/>
      <c r="H17" s="39"/>
      <c r="I17" s="38"/>
    </row>
    <row r="18" spans="2:9" s="11" customFormat="1" ht="144" customHeight="1">
      <c r="B18" s="26" t="s">
        <v>31</v>
      </c>
      <c r="C18" s="40" t="s">
        <v>55</v>
      </c>
      <c r="D18" s="41" t="s">
        <v>151</v>
      </c>
      <c r="E18" s="7">
        <v>1</v>
      </c>
      <c r="F18" s="8"/>
      <c r="G18" s="8"/>
      <c r="H18" s="9"/>
      <c r="I18" s="8"/>
    </row>
    <row r="19" spans="2:9" s="11" customFormat="1" ht="19.5" customHeight="1">
      <c r="B19" s="31" t="s">
        <v>21</v>
      </c>
      <c r="C19" s="22" t="s">
        <v>28</v>
      </c>
      <c r="D19" s="42"/>
      <c r="E19" s="21"/>
      <c r="F19" s="24"/>
      <c r="G19" s="24"/>
      <c r="H19" s="25"/>
      <c r="I19" s="24"/>
    </row>
    <row r="20" spans="2:9" s="11" customFormat="1" ht="240.75" customHeight="1">
      <c r="B20" s="26" t="s">
        <v>32</v>
      </c>
      <c r="C20" s="44" t="s">
        <v>56</v>
      </c>
      <c r="D20" s="44" t="s">
        <v>57</v>
      </c>
      <c r="E20" s="7">
        <v>10</v>
      </c>
      <c r="F20" s="8"/>
      <c r="G20" s="8"/>
      <c r="H20" s="9"/>
      <c r="I20" s="8"/>
    </row>
    <row r="21" spans="2:9" s="11" customFormat="1" ht="19.5" hidden="1" customHeight="1">
      <c r="B21" s="26" t="s">
        <v>46</v>
      </c>
      <c r="C21" s="13"/>
      <c r="D21" s="13"/>
      <c r="E21" s="7"/>
      <c r="F21" s="8"/>
      <c r="G21" s="8">
        <f t="shared" ref="G21:G22" si="0">E21*F21</f>
        <v>0</v>
      </c>
      <c r="H21" s="9">
        <v>0.23</v>
      </c>
      <c r="I21" s="8">
        <f t="shared" ref="I21:I22" si="1">G21+(G21*H21)</f>
        <v>0</v>
      </c>
    </row>
    <row r="22" spans="2:9" s="11" customFormat="1" ht="19.5" hidden="1" customHeight="1">
      <c r="B22" s="26" t="s">
        <v>47</v>
      </c>
      <c r="C22" s="13"/>
      <c r="D22" s="13"/>
      <c r="E22" s="7"/>
      <c r="F22" s="8"/>
      <c r="G22" s="8">
        <f t="shared" si="0"/>
        <v>0</v>
      </c>
      <c r="H22" s="9">
        <v>0.23</v>
      </c>
      <c r="I22" s="8">
        <f t="shared" si="1"/>
        <v>0</v>
      </c>
    </row>
    <row r="23" spans="2:9" s="11" customFormat="1" ht="19.5" hidden="1" customHeight="1">
      <c r="B23" s="31" t="s">
        <v>48</v>
      </c>
      <c r="C23" s="22" t="s">
        <v>28</v>
      </c>
      <c r="D23" s="23"/>
      <c r="E23" s="21"/>
      <c r="F23" s="24"/>
      <c r="G23" s="24"/>
      <c r="H23" s="25"/>
      <c r="I23" s="24"/>
    </row>
    <row r="24" spans="2:9" s="11" customFormat="1" ht="19.5" hidden="1" customHeight="1">
      <c r="B24" s="26" t="s">
        <v>49</v>
      </c>
      <c r="C24" s="13"/>
      <c r="D24" s="13"/>
      <c r="E24" s="7"/>
      <c r="F24" s="8"/>
      <c r="G24" s="8">
        <f t="shared" ref="G24:G27" si="2">E24*F24</f>
        <v>0</v>
      </c>
      <c r="H24" s="9">
        <v>0.23</v>
      </c>
      <c r="I24" s="8">
        <f t="shared" ref="I24:I27" si="3">G24+(G24*H24)</f>
        <v>0</v>
      </c>
    </row>
    <row r="25" spans="2:9" s="11" customFormat="1" ht="19.5" hidden="1" customHeight="1">
      <c r="B25" s="26" t="s">
        <v>50</v>
      </c>
      <c r="C25" s="13"/>
      <c r="D25" s="13"/>
      <c r="E25" s="7"/>
      <c r="F25" s="8"/>
      <c r="G25" s="8">
        <f t="shared" si="2"/>
        <v>0</v>
      </c>
      <c r="H25" s="9">
        <v>0.23</v>
      </c>
      <c r="I25" s="8">
        <f t="shared" si="3"/>
        <v>0</v>
      </c>
    </row>
    <row r="26" spans="2:9" s="11" customFormat="1" ht="19.5" hidden="1" customHeight="1">
      <c r="B26" s="26" t="s">
        <v>51</v>
      </c>
      <c r="C26" s="13"/>
      <c r="D26" s="13"/>
      <c r="E26" s="7"/>
      <c r="F26" s="8"/>
      <c r="G26" s="8">
        <f t="shared" si="2"/>
        <v>0</v>
      </c>
      <c r="H26" s="9">
        <v>0.23</v>
      </c>
      <c r="I26" s="8">
        <f t="shared" si="3"/>
        <v>0</v>
      </c>
    </row>
    <row r="27" spans="2:9" s="11" customFormat="1" ht="19.5" hidden="1" customHeight="1">
      <c r="B27" s="26" t="s">
        <v>52</v>
      </c>
      <c r="C27" s="13"/>
      <c r="D27" s="13"/>
      <c r="E27" s="7"/>
      <c r="F27" s="8"/>
      <c r="G27" s="8">
        <f t="shared" si="2"/>
        <v>0</v>
      </c>
      <c r="H27" s="9">
        <v>0.23</v>
      </c>
      <c r="I27" s="8">
        <f t="shared" si="3"/>
        <v>0</v>
      </c>
    </row>
    <row r="28" spans="2:9" s="11" customFormat="1" ht="15" customHeight="1">
      <c r="B28" s="32"/>
      <c r="C28" s="15"/>
      <c r="D28" s="15"/>
      <c r="E28" s="14"/>
      <c r="F28" s="16"/>
      <c r="G28" s="3"/>
      <c r="I28" s="3"/>
    </row>
    <row r="29" spans="2:9" s="11" customFormat="1">
      <c r="B29" s="118" t="s">
        <v>58</v>
      </c>
      <c r="C29" s="118"/>
      <c r="D29" s="118"/>
      <c r="E29" s="118"/>
      <c r="F29" s="119"/>
      <c r="G29" s="114" t="s">
        <v>13</v>
      </c>
      <c r="H29" s="116" t="s">
        <v>12</v>
      </c>
      <c r="I29" s="114" t="s">
        <v>14</v>
      </c>
    </row>
    <row r="30" spans="2:9" s="11" customFormat="1">
      <c r="B30" s="118"/>
      <c r="C30" s="118"/>
      <c r="D30" s="118"/>
      <c r="E30" s="118"/>
      <c r="F30" s="119"/>
      <c r="G30" s="115"/>
      <c r="H30" s="117"/>
      <c r="I30" s="115"/>
    </row>
    <row r="31" spans="2:9" s="11" customFormat="1">
      <c r="B31" s="118"/>
      <c r="C31" s="118"/>
      <c r="D31" s="118"/>
      <c r="E31" s="118"/>
      <c r="F31" s="119"/>
      <c r="G31" s="112">
        <f>SUM(G15:G27)</f>
        <v>0</v>
      </c>
      <c r="H31" s="112">
        <f>I31-G31</f>
        <v>0</v>
      </c>
      <c r="I31" s="112">
        <f>SUM(I15:I27)</f>
        <v>0</v>
      </c>
    </row>
    <row r="32" spans="2:9" s="11" customFormat="1">
      <c r="B32" s="118"/>
      <c r="C32" s="118"/>
      <c r="D32" s="118"/>
      <c r="E32" s="118"/>
      <c r="F32" s="119"/>
      <c r="G32" s="113"/>
      <c r="H32" s="113"/>
      <c r="I32" s="113"/>
    </row>
  </sheetData>
  <mergeCells count="8">
    <mergeCell ref="B5:I11"/>
    <mergeCell ref="G31:G32"/>
    <mergeCell ref="H31:H32"/>
    <mergeCell ref="I31:I32"/>
    <mergeCell ref="G29:G30"/>
    <mergeCell ref="H29:H30"/>
    <mergeCell ref="I29:I30"/>
    <mergeCell ref="B29:F32"/>
  </mergeCells>
  <phoneticPr fontId="22" type="noConversion"/>
  <pageMargins left="0.7" right="0.7" top="0.75" bottom="0.75" header="0.3" footer="0.3"/>
  <pageSetup paperSize="9"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zoomScaleNormal="100" workbookViewId="0">
      <selection activeCell="D16" sqref="D16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style="1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140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30" customHeight="1">
      <c r="B15" s="31" t="s">
        <v>19</v>
      </c>
      <c r="C15" s="22" t="s">
        <v>20</v>
      </c>
      <c r="D15" s="23"/>
      <c r="E15" s="21"/>
      <c r="F15" s="24"/>
      <c r="G15" s="24"/>
      <c r="H15" s="25"/>
      <c r="I15" s="24"/>
    </row>
    <row r="16" spans="2:9" s="11" customFormat="1" ht="135" customHeight="1">
      <c r="B16" s="26" t="s">
        <v>29</v>
      </c>
      <c r="C16" s="72" t="s">
        <v>59</v>
      </c>
      <c r="D16" s="41" t="s">
        <v>152</v>
      </c>
      <c r="E16" s="69">
        <v>1</v>
      </c>
      <c r="F16" s="70"/>
      <c r="G16" s="70"/>
      <c r="H16" s="71"/>
      <c r="I16" s="70"/>
    </row>
    <row r="17" spans="2:9" s="11" customFormat="1" ht="15" customHeight="1">
      <c r="B17" s="32"/>
      <c r="C17" s="15"/>
      <c r="D17" s="15"/>
      <c r="E17" s="14"/>
      <c r="F17" s="16"/>
      <c r="G17" s="3"/>
      <c r="I17" s="3"/>
    </row>
    <row r="18" spans="2:9" s="11" customFormat="1">
      <c r="B18" s="118" t="s">
        <v>58</v>
      </c>
      <c r="C18" s="118"/>
      <c r="D18" s="118"/>
      <c r="E18" s="118"/>
      <c r="F18" s="119"/>
      <c r="G18" s="114" t="s">
        <v>13</v>
      </c>
      <c r="H18" s="116" t="s">
        <v>12</v>
      </c>
      <c r="I18" s="114" t="s">
        <v>14</v>
      </c>
    </row>
    <row r="19" spans="2:9" s="11" customFormat="1">
      <c r="B19" s="118"/>
      <c r="C19" s="118"/>
      <c r="D19" s="118"/>
      <c r="E19" s="118"/>
      <c r="F19" s="119"/>
      <c r="G19" s="115"/>
      <c r="H19" s="117"/>
      <c r="I19" s="115"/>
    </row>
    <row r="20" spans="2:9" s="11" customFormat="1">
      <c r="B20" s="118"/>
      <c r="C20" s="118"/>
      <c r="D20" s="118"/>
      <c r="E20" s="118"/>
      <c r="F20" s="119"/>
      <c r="G20" s="112">
        <f>SUM(G15:G16)</f>
        <v>0</v>
      </c>
      <c r="H20" s="112">
        <f>I20-G20</f>
        <v>0</v>
      </c>
      <c r="I20" s="112">
        <f>SUM(I15:I16)</f>
        <v>0</v>
      </c>
    </row>
    <row r="21" spans="2:9" s="11" customFormat="1">
      <c r="B21" s="118"/>
      <c r="C21" s="118"/>
      <c r="D21" s="118"/>
      <c r="E21" s="118"/>
      <c r="F21" s="119"/>
      <c r="G21" s="113"/>
      <c r="H21" s="113"/>
      <c r="I21" s="113"/>
    </row>
  </sheetData>
  <mergeCells count="8">
    <mergeCell ref="B5:I11"/>
    <mergeCell ref="G18:G19"/>
    <mergeCell ref="H18:H19"/>
    <mergeCell ref="I18:I19"/>
    <mergeCell ref="G20:G21"/>
    <mergeCell ref="H20:H21"/>
    <mergeCell ref="I20:I21"/>
    <mergeCell ref="B18:F2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6"/>
  <sheetViews>
    <sheetView zoomScale="85" zoomScaleNormal="85" workbookViewId="0">
      <selection activeCell="F19" sqref="F19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141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74" t="s">
        <v>0</v>
      </c>
      <c r="C13" s="75" t="s">
        <v>15</v>
      </c>
      <c r="D13" s="75" t="s">
        <v>16</v>
      </c>
      <c r="E13" s="76" t="s">
        <v>2</v>
      </c>
      <c r="F13" s="77" t="s">
        <v>1</v>
      </c>
      <c r="G13" s="77" t="s">
        <v>115</v>
      </c>
      <c r="H13" s="76" t="s">
        <v>11</v>
      </c>
      <c r="I13" s="77" t="s">
        <v>116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30" customHeight="1">
      <c r="B15" s="31" t="s">
        <v>26</v>
      </c>
      <c r="C15" s="22" t="s">
        <v>22</v>
      </c>
      <c r="D15" s="23"/>
      <c r="E15" s="21"/>
      <c r="F15" s="24"/>
      <c r="G15" s="24"/>
      <c r="H15" s="25"/>
      <c r="I15" s="24"/>
    </row>
    <row r="16" spans="2:9" s="11" customFormat="1" ht="114.75" customHeight="1">
      <c r="B16" s="26" t="s">
        <v>29</v>
      </c>
      <c r="C16" s="62" t="s">
        <v>111</v>
      </c>
      <c r="D16" s="46" t="s">
        <v>60</v>
      </c>
      <c r="E16" s="7">
        <v>2</v>
      </c>
      <c r="F16" s="8"/>
      <c r="G16" s="8"/>
      <c r="H16" s="9"/>
      <c r="I16" s="8"/>
    </row>
    <row r="17" spans="2:9" s="11" customFormat="1" ht="30" customHeight="1">
      <c r="B17" s="31" t="s">
        <v>21</v>
      </c>
      <c r="C17" s="22" t="s">
        <v>20</v>
      </c>
      <c r="D17" s="42"/>
      <c r="E17" s="21"/>
      <c r="F17" s="24"/>
      <c r="G17" s="24"/>
      <c r="H17" s="25"/>
      <c r="I17" s="24"/>
    </row>
    <row r="18" spans="2:9" s="11" customFormat="1" ht="70.5" customHeight="1">
      <c r="B18" s="26" t="s">
        <v>32</v>
      </c>
      <c r="C18" s="62" t="s">
        <v>54</v>
      </c>
      <c r="D18" s="45" t="s">
        <v>153</v>
      </c>
      <c r="E18" s="7">
        <v>1</v>
      </c>
      <c r="F18" s="8"/>
      <c r="G18" s="8"/>
      <c r="H18" s="9"/>
      <c r="I18" s="8"/>
    </row>
    <row r="19" spans="2:9" s="11" customFormat="1" ht="90" customHeight="1">
      <c r="B19" s="26" t="s">
        <v>33</v>
      </c>
      <c r="C19" s="62" t="s">
        <v>54</v>
      </c>
      <c r="D19" s="108" t="s">
        <v>154</v>
      </c>
      <c r="E19" s="7">
        <v>5</v>
      </c>
      <c r="F19" s="109"/>
      <c r="G19" s="8"/>
      <c r="H19" s="9"/>
      <c r="I19" s="8"/>
    </row>
    <row r="20" spans="2:9" s="11" customFormat="1" ht="15" customHeight="1">
      <c r="B20" s="78"/>
      <c r="C20" s="15"/>
      <c r="D20" s="15"/>
      <c r="E20" s="79"/>
      <c r="F20" s="80"/>
      <c r="G20" s="81"/>
      <c r="H20" s="82"/>
      <c r="I20" s="81"/>
    </row>
    <row r="21" spans="2:9" s="11" customFormat="1">
      <c r="B21" s="126" t="s">
        <v>58</v>
      </c>
      <c r="C21" s="126"/>
      <c r="D21" s="126"/>
      <c r="E21" s="126"/>
      <c r="F21" s="127"/>
      <c r="G21" s="120" t="s">
        <v>13</v>
      </c>
      <c r="H21" s="122" t="s">
        <v>12</v>
      </c>
      <c r="I21" s="120" t="s">
        <v>14</v>
      </c>
    </row>
    <row r="22" spans="2:9" s="11" customFormat="1">
      <c r="B22" s="126"/>
      <c r="C22" s="126"/>
      <c r="D22" s="126"/>
      <c r="E22" s="126"/>
      <c r="F22" s="127"/>
      <c r="G22" s="121"/>
      <c r="H22" s="123"/>
      <c r="I22" s="121"/>
    </row>
    <row r="23" spans="2:9" s="11" customFormat="1">
      <c r="B23" s="126"/>
      <c r="C23" s="126"/>
      <c r="D23" s="126"/>
      <c r="E23" s="126"/>
      <c r="F23" s="127"/>
      <c r="G23" s="124">
        <f>SUM(G15:G19)</f>
        <v>0</v>
      </c>
      <c r="H23" s="124">
        <f>I23-G23</f>
        <v>0</v>
      </c>
      <c r="I23" s="124">
        <f>SUM(I15:I19)</f>
        <v>0</v>
      </c>
    </row>
    <row r="24" spans="2:9" s="11" customFormat="1">
      <c r="B24" s="126"/>
      <c r="C24" s="126"/>
      <c r="D24" s="126"/>
      <c r="E24" s="126"/>
      <c r="F24" s="127"/>
      <c r="G24" s="125"/>
      <c r="H24" s="125"/>
      <c r="I24" s="125"/>
    </row>
    <row r="25" spans="2:9">
      <c r="B25" s="82"/>
      <c r="C25" s="83"/>
      <c r="D25" s="82"/>
      <c r="E25" s="82"/>
      <c r="F25" s="82"/>
      <c r="G25" s="81"/>
      <c r="H25" s="81"/>
      <c r="I25" s="82"/>
    </row>
    <row r="26" spans="2:9">
      <c r="B26" s="82"/>
      <c r="C26" s="83"/>
      <c r="D26" s="82"/>
      <c r="E26" s="82"/>
      <c r="F26" s="82"/>
      <c r="G26" s="81"/>
      <c r="H26" s="81"/>
      <c r="I26" s="82"/>
    </row>
  </sheetData>
  <mergeCells count="8">
    <mergeCell ref="B5:I11"/>
    <mergeCell ref="G21:G22"/>
    <mergeCell ref="H21:H22"/>
    <mergeCell ref="I21:I22"/>
    <mergeCell ref="G23:G24"/>
    <mergeCell ref="H23:H24"/>
    <mergeCell ref="I23:I24"/>
    <mergeCell ref="B21:F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4"/>
  <sheetViews>
    <sheetView topLeftCell="A25" zoomScale="85" zoomScaleNormal="85" workbookViewId="0">
      <selection activeCell="D25" sqref="D25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style="1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142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74" t="s">
        <v>0</v>
      </c>
      <c r="C13" s="75" t="s">
        <v>15</v>
      </c>
      <c r="D13" s="75" t="s">
        <v>16</v>
      </c>
      <c r="E13" s="76" t="s">
        <v>2</v>
      </c>
      <c r="F13" s="77" t="s">
        <v>1</v>
      </c>
      <c r="G13" s="77" t="s">
        <v>115</v>
      </c>
      <c r="H13" s="76" t="s">
        <v>11</v>
      </c>
      <c r="I13" s="77" t="s">
        <v>116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33" customHeight="1">
      <c r="B15" s="30" t="s">
        <v>19</v>
      </c>
      <c r="C15" s="21" t="s">
        <v>24</v>
      </c>
      <c r="D15" s="21"/>
      <c r="E15" s="21"/>
      <c r="F15" s="21"/>
      <c r="G15" s="21"/>
      <c r="H15" s="21"/>
      <c r="I15" s="21"/>
    </row>
    <row r="16" spans="2:9" s="11" customFormat="1" ht="103.5" customHeight="1">
      <c r="B16" s="26" t="s">
        <v>29</v>
      </c>
      <c r="C16" s="47" t="s">
        <v>61</v>
      </c>
      <c r="D16" s="68" t="s">
        <v>71</v>
      </c>
      <c r="E16" s="49">
        <v>1</v>
      </c>
      <c r="F16" s="50"/>
      <c r="G16" s="51"/>
      <c r="H16" s="52"/>
      <c r="I16" s="51"/>
    </row>
    <row r="17" spans="2:9" s="11" customFormat="1" ht="63.75" customHeight="1">
      <c r="B17" s="26" t="s">
        <v>30</v>
      </c>
      <c r="C17" s="47" t="s">
        <v>62</v>
      </c>
      <c r="D17" s="67" t="s">
        <v>72</v>
      </c>
      <c r="E17" s="49">
        <v>1</v>
      </c>
      <c r="F17" s="8"/>
      <c r="G17" s="8"/>
      <c r="H17" s="9"/>
      <c r="I17" s="8"/>
    </row>
    <row r="18" spans="2:9" s="11" customFormat="1" ht="30" customHeight="1">
      <c r="B18" s="31" t="s">
        <v>21</v>
      </c>
      <c r="C18" s="22" t="s">
        <v>25</v>
      </c>
      <c r="D18" s="23"/>
      <c r="E18" s="21"/>
      <c r="F18" s="24"/>
      <c r="G18" s="24"/>
      <c r="H18" s="25"/>
      <c r="I18" s="24"/>
    </row>
    <row r="19" spans="2:9" s="11" customFormat="1" ht="110.25" customHeight="1">
      <c r="B19" s="26" t="s">
        <v>32</v>
      </c>
      <c r="C19" s="47" t="s">
        <v>25</v>
      </c>
      <c r="D19" s="68" t="s">
        <v>120</v>
      </c>
      <c r="E19" s="49">
        <v>1</v>
      </c>
      <c r="F19" s="50"/>
      <c r="G19" s="50"/>
      <c r="H19" s="53"/>
      <c r="I19" s="50"/>
    </row>
    <row r="20" spans="2:9" s="11" customFormat="1" ht="30" customHeight="1">
      <c r="B20" s="31" t="s">
        <v>23</v>
      </c>
      <c r="C20" s="22" t="s">
        <v>20</v>
      </c>
      <c r="D20" s="23"/>
      <c r="E20" s="21"/>
      <c r="F20" s="24"/>
      <c r="G20" s="24"/>
      <c r="H20" s="25"/>
      <c r="I20" s="24"/>
    </row>
    <row r="21" spans="2:9" s="11" customFormat="1" ht="65.25" customHeight="1">
      <c r="B21" s="26" t="s">
        <v>36</v>
      </c>
      <c r="C21" s="48" t="s">
        <v>63</v>
      </c>
      <c r="D21" s="58" t="s">
        <v>155</v>
      </c>
      <c r="E21" s="7">
        <v>3</v>
      </c>
      <c r="F21" s="8"/>
      <c r="G21" s="8"/>
      <c r="H21" s="9"/>
      <c r="I21" s="8"/>
    </row>
    <row r="22" spans="2:9" s="11" customFormat="1" ht="164.25" customHeight="1">
      <c r="B22" s="26" t="s">
        <v>37</v>
      </c>
      <c r="C22" s="48" t="s">
        <v>64</v>
      </c>
      <c r="D22" s="58" t="s">
        <v>73</v>
      </c>
      <c r="E22" s="7">
        <v>1</v>
      </c>
      <c r="F22" s="8"/>
      <c r="G22" s="8"/>
      <c r="H22" s="9"/>
      <c r="I22" s="8"/>
    </row>
    <row r="23" spans="2:9" s="11" customFormat="1" ht="302.25" customHeight="1">
      <c r="B23" s="26" t="s">
        <v>38</v>
      </c>
      <c r="C23" s="40" t="s">
        <v>65</v>
      </c>
      <c r="D23" s="58" t="s">
        <v>156</v>
      </c>
      <c r="E23" s="7">
        <v>3</v>
      </c>
      <c r="F23" s="8"/>
      <c r="G23" s="8"/>
      <c r="H23" s="9"/>
      <c r="I23" s="8"/>
    </row>
    <row r="24" spans="2:9" s="11" customFormat="1" ht="30" customHeight="1">
      <c r="B24" s="31" t="s">
        <v>48</v>
      </c>
      <c r="C24" s="22" t="s">
        <v>28</v>
      </c>
      <c r="D24" s="23"/>
      <c r="E24" s="21"/>
      <c r="F24" s="24"/>
      <c r="G24" s="24"/>
      <c r="H24" s="25"/>
      <c r="I24" s="24"/>
    </row>
    <row r="25" spans="2:9" s="11" customFormat="1" ht="114.75" customHeight="1">
      <c r="B25" s="26" t="s">
        <v>40</v>
      </c>
      <c r="C25" s="48" t="s">
        <v>66</v>
      </c>
      <c r="D25" s="58" t="s">
        <v>74</v>
      </c>
      <c r="E25" s="7">
        <v>10</v>
      </c>
      <c r="F25" s="8"/>
      <c r="G25" s="8"/>
      <c r="H25" s="9"/>
      <c r="I25" s="8"/>
    </row>
    <row r="26" spans="2:9" s="11" customFormat="1" ht="253.5" customHeight="1">
      <c r="B26" s="26" t="s">
        <v>41</v>
      </c>
      <c r="C26" s="48" t="s">
        <v>67</v>
      </c>
      <c r="D26" s="58" t="s">
        <v>121</v>
      </c>
      <c r="E26" s="7">
        <v>2</v>
      </c>
      <c r="F26" s="8"/>
      <c r="G26" s="8"/>
      <c r="H26" s="9"/>
      <c r="I26" s="8"/>
    </row>
    <row r="27" spans="2:9" s="11" customFormat="1" ht="84" customHeight="1">
      <c r="B27" s="26" t="s">
        <v>42</v>
      </c>
      <c r="C27" s="48" t="s">
        <v>68</v>
      </c>
      <c r="D27" s="58" t="s">
        <v>75</v>
      </c>
      <c r="E27" s="7">
        <v>1</v>
      </c>
      <c r="F27" s="8"/>
      <c r="G27" s="8"/>
      <c r="H27" s="9"/>
      <c r="I27" s="8"/>
    </row>
    <row r="28" spans="2:9" s="11" customFormat="1" ht="62.25" customHeight="1">
      <c r="B28" s="26" t="s">
        <v>43</v>
      </c>
      <c r="C28" s="48" t="s">
        <v>69</v>
      </c>
      <c r="D28" s="58" t="s">
        <v>122</v>
      </c>
      <c r="E28" s="7">
        <v>1</v>
      </c>
      <c r="F28" s="8"/>
      <c r="G28" s="8"/>
      <c r="H28" s="9"/>
      <c r="I28" s="8"/>
    </row>
    <row r="29" spans="2:9" s="11" customFormat="1" ht="174" customHeight="1">
      <c r="B29" s="26" t="s">
        <v>131</v>
      </c>
      <c r="C29" s="48" t="s">
        <v>70</v>
      </c>
      <c r="D29" s="58" t="s">
        <v>76</v>
      </c>
      <c r="E29" s="7">
        <v>11</v>
      </c>
      <c r="F29" s="8"/>
      <c r="G29" s="8"/>
      <c r="H29" s="9"/>
      <c r="I29" s="8"/>
    </row>
    <row r="30" spans="2:9" s="11" customFormat="1" ht="15" customHeight="1">
      <c r="B30" s="78"/>
      <c r="C30" s="15"/>
      <c r="D30" s="15"/>
      <c r="E30" s="79"/>
      <c r="F30" s="80"/>
      <c r="G30" s="81"/>
      <c r="H30" s="82"/>
      <c r="I30" s="81"/>
    </row>
    <row r="31" spans="2:9" s="11" customFormat="1">
      <c r="B31" s="126" t="s">
        <v>58</v>
      </c>
      <c r="C31" s="126"/>
      <c r="D31" s="126"/>
      <c r="E31" s="126"/>
      <c r="F31" s="127"/>
      <c r="G31" s="120" t="s">
        <v>13</v>
      </c>
      <c r="H31" s="122" t="s">
        <v>12</v>
      </c>
      <c r="I31" s="120" t="s">
        <v>14</v>
      </c>
    </row>
    <row r="32" spans="2:9" s="11" customFormat="1">
      <c r="B32" s="126"/>
      <c r="C32" s="126"/>
      <c r="D32" s="126"/>
      <c r="E32" s="126"/>
      <c r="F32" s="127"/>
      <c r="G32" s="121"/>
      <c r="H32" s="123"/>
      <c r="I32" s="121"/>
    </row>
    <row r="33" spans="2:9" s="11" customFormat="1">
      <c r="B33" s="126"/>
      <c r="C33" s="126"/>
      <c r="D33" s="126"/>
      <c r="E33" s="126"/>
      <c r="F33" s="127"/>
      <c r="G33" s="124">
        <f>SUM(G16:G29)</f>
        <v>0</v>
      </c>
      <c r="H33" s="124">
        <f>I33-G33</f>
        <v>0</v>
      </c>
      <c r="I33" s="124">
        <f>SUM(I16:I29)</f>
        <v>0</v>
      </c>
    </row>
    <row r="34" spans="2:9" s="11" customFormat="1">
      <c r="B34" s="126"/>
      <c r="C34" s="126"/>
      <c r="D34" s="126"/>
      <c r="E34" s="126"/>
      <c r="F34" s="127"/>
      <c r="G34" s="125"/>
      <c r="H34" s="125"/>
      <c r="I34" s="125"/>
    </row>
  </sheetData>
  <mergeCells count="8">
    <mergeCell ref="B5:I11"/>
    <mergeCell ref="G31:G32"/>
    <mergeCell ref="H31:H32"/>
    <mergeCell ref="I31:I32"/>
    <mergeCell ref="G33:G34"/>
    <mergeCell ref="H33:H34"/>
    <mergeCell ref="I33:I34"/>
    <mergeCell ref="B31:F34"/>
  </mergeCells>
  <phoneticPr fontId="22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39"/>
  <sheetViews>
    <sheetView tabSelected="1" topLeftCell="A29" zoomScale="85" zoomScaleNormal="85" workbookViewId="0">
      <selection activeCell="D30" sqref="D30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style="1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143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30" customHeight="1">
      <c r="B15" s="30" t="s">
        <v>19</v>
      </c>
      <c r="C15" s="21" t="s">
        <v>24</v>
      </c>
      <c r="D15" s="21"/>
      <c r="E15" s="21"/>
      <c r="F15" s="21"/>
      <c r="G15" s="21"/>
      <c r="H15" s="21"/>
      <c r="I15" s="21"/>
    </row>
    <row r="16" spans="2:9" s="11" customFormat="1" ht="152.25" customHeight="1">
      <c r="B16" s="26" t="s">
        <v>29</v>
      </c>
      <c r="C16" s="88" t="s">
        <v>119</v>
      </c>
      <c r="D16" s="89" t="s">
        <v>125</v>
      </c>
      <c r="E16" s="49">
        <v>1</v>
      </c>
      <c r="F16" s="50"/>
      <c r="G16" s="51"/>
      <c r="H16" s="52"/>
      <c r="I16" s="51"/>
    </row>
    <row r="17" spans="2:12" s="11" customFormat="1" ht="88.5" customHeight="1">
      <c r="B17" s="26" t="s">
        <v>30</v>
      </c>
      <c r="C17" s="63" t="s">
        <v>127</v>
      </c>
      <c r="D17" s="66" t="s">
        <v>112</v>
      </c>
      <c r="E17" s="49">
        <v>1</v>
      </c>
      <c r="F17" s="50"/>
      <c r="G17" s="51"/>
      <c r="H17" s="52"/>
      <c r="I17" s="51"/>
    </row>
    <row r="18" spans="2:12" s="11" customFormat="1" ht="30" customHeight="1">
      <c r="B18" s="31" t="s">
        <v>21</v>
      </c>
      <c r="C18" s="90" t="s">
        <v>25</v>
      </c>
      <c r="D18" s="91"/>
      <c r="E18" s="92"/>
      <c r="F18" s="93"/>
      <c r="G18" s="93"/>
      <c r="H18" s="94"/>
      <c r="I18" s="93"/>
      <c r="L18" s="86"/>
    </row>
    <row r="19" spans="2:12" s="11" customFormat="1" ht="129.75" customHeight="1">
      <c r="B19" s="26" t="s">
        <v>32</v>
      </c>
      <c r="C19" s="95" t="s">
        <v>82</v>
      </c>
      <c r="D19" s="89" t="s">
        <v>105</v>
      </c>
      <c r="E19" s="49">
        <v>1</v>
      </c>
      <c r="F19" s="50"/>
      <c r="G19" s="50"/>
      <c r="H19" s="53"/>
      <c r="I19" s="50"/>
    </row>
    <row r="20" spans="2:12" s="11" customFormat="1" ht="91.5" customHeight="1">
      <c r="B20" s="26" t="s">
        <v>33</v>
      </c>
      <c r="C20" s="65" t="s">
        <v>128</v>
      </c>
      <c r="D20" s="96" t="s">
        <v>113</v>
      </c>
      <c r="E20" s="97">
        <v>2</v>
      </c>
      <c r="F20" s="98"/>
      <c r="G20" s="50"/>
      <c r="H20" s="53"/>
      <c r="I20" s="50"/>
    </row>
    <row r="21" spans="2:12" s="11" customFormat="1" ht="30" customHeight="1">
      <c r="B21" s="31" t="s">
        <v>23</v>
      </c>
      <c r="C21" s="90" t="s">
        <v>22</v>
      </c>
      <c r="D21" s="91"/>
      <c r="E21" s="92"/>
      <c r="F21" s="93"/>
      <c r="G21" s="93"/>
      <c r="H21" s="94"/>
      <c r="I21" s="93"/>
    </row>
    <row r="22" spans="2:12" s="11" customFormat="1" ht="87" customHeight="1">
      <c r="B22" s="26" t="s">
        <v>36</v>
      </c>
      <c r="C22" s="95" t="s">
        <v>126</v>
      </c>
      <c r="D22" s="89" t="s">
        <v>106</v>
      </c>
      <c r="E22" s="49">
        <v>1</v>
      </c>
      <c r="F22" s="50"/>
      <c r="G22" s="50"/>
      <c r="H22" s="53"/>
      <c r="I22" s="50"/>
    </row>
    <row r="23" spans="2:12" s="11" customFormat="1" ht="216" customHeight="1">
      <c r="B23" s="26" t="s">
        <v>37</v>
      </c>
      <c r="C23" s="64" t="s">
        <v>108</v>
      </c>
      <c r="D23" s="89" t="s">
        <v>109</v>
      </c>
      <c r="E23" s="49">
        <v>2</v>
      </c>
      <c r="F23" s="50"/>
      <c r="G23" s="50"/>
      <c r="H23" s="53"/>
      <c r="I23" s="50"/>
    </row>
    <row r="24" spans="2:12" s="11" customFormat="1" ht="30" customHeight="1">
      <c r="B24" s="31" t="s">
        <v>26</v>
      </c>
      <c r="C24" s="90" t="s">
        <v>20</v>
      </c>
      <c r="D24" s="91"/>
      <c r="E24" s="92"/>
      <c r="F24" s="93"/>
      <c r="G24" s="93"/>
      <c r="H24" s="94"/>
      <c r="I24" s="93"/>
    </row>
    <row r="25" spans="2:12" s="11" customFormat="1" ht="228" customHeight="1">
      <c r="B25" s="26" t="s">
        <v>40</v>
      </c>
      <c r="C25" s="95" t="s">
        <v>54</v>
      </c>
      <c r="D25" s="89" t="s">
        <v>107</v>
      </c>
      <c r="E25" s="49">
        <v>3</v>
      </c>
      <c r="F25" s="50"/>
      <c r="G25" s="50"/>
      <c r="H25" s="53"/>
      <c r="I25" s="50"/>
    </row>
    <row r="26" spans="2:12" s="11" customFormat="1" ht="334.5" customHeight="1">
      <c r="B26" s="26" t="s">
        <v>41</v>
      </c>
      <c r="C26" s="65" t="s">
        <v>54</v>
      </c>
      <c r="D26" s="89" t="s">
        <v>157</v>
      </c>
      <c r="E26" s="49">
        <v>3</v>
      </c>
      <c r="F26" s="50"/>
      <c r="G26" s="50"/>
      <c r="H26" s="53"/>
      <c r="I26" s="50"/>
    </row>
    <row r="27" spans="2:12" s="11" customFormat="1" ht="268.5" customHeight="1">
      <c r="B27" s="26" t="s">
        <v>42</v>
      </c>
      <c r="C27" s="99" t="s">
        <v>54</v>
      </c>
      <c r="D27" s="100" t="s">
        <v>158</v>
      </c>
      <c r="E27" s="101">
        <v>1</v>
      </c>
      <c r="F27" s="102"/>
      <c r="G27" s="102"/>
      <c r="H27" s="103"/>
      <c r="I27" s="102"/>
    </row>
    <row r="28" spans="2:12" s="11" customFormat="1" ht="150" customHeight="1">
      <c r="B28" s="26" t="s">
        <v>43</v>
      </c>
      <c r="C28" s="65" t="s">
        <v>54</v>
      </c>
      <c r="D28" s="96" t="s">
        <v>114</v>
      </c>
      <c r="E28" s="97">
        <v>1</v>
      </c>
      <c r="F28" s="98"/>
      <c r="G28" s="50"/>
      <c r="H28" s="53"/>
      <c r="I28" s="50"/>
    </row>
    <row r="29" spans="2:12" s="11" customFormat="1" ht="30" customHeight="1">
      <c r="B29" s="31" t="s">
        <v>27</v>
      </c>
      <c r="C29" s="90" t="s">
        <v>28</v>
      </c>
      <c r="D29" s="91"/>
      <c r="E29" s="92"/>
      <c r="F29" s="93"/>
      <c r="G29" s="93"/>
      <c r="H29" s="94"/>
      <c r="I29" s="93"/>
    </row>
    <row r="30" spans="2:12" s="11" customFormat="1" ht="161.25" customHeight="1">
      <c r="B30" s="26" t="s">
        <v>44</v>
      </c>
      <c r="C30" s="104" t="s">
        <v>129</v>
      </c>
      <c r="D30" s="45" t="s">
        <v>135</v>
      </c>
      <c r="E30" s="49">
        <v>1</v>
      </c>
      <c r="F30" s="50"/>
      <c r="G30" s="50"/>
      <c r="H30" s="53"/>
      <c r="I30" s="50"/>
    </row>
    <row r="31" spans="2:12" s="11" customFormat="1" ht="159.75" customHeight="1">
      <c r="B31" s="26" t="s">
        <v>45</v>
      </c>
      <c r="C31" s="105" t="s">
        <v>130</v>
      </c>
      <c r="D31" s="106" t="s">
        <v>110</v>
      </c>
      <c r="E31" s="49">
        <v>1</v>
      </c>
      <c r="F31" s="50"/>
      <c r="G31" s="50"/>
      <c r="H31" s="53"/>
      <c r="I31" s="50"/>
    </row>
    <row r="32" spans="2:12" s="11" customFormat="1" ht="364.5" customHeight="1">
      <c r="B32" s="26" t="s">
        <v>46</v>
      </c>
      <c r="C32" s="107" t="s">
        <v>117</v>
      </c>
      <c r="D32" s="106" t="s">
        <v>118</v>
      </c>
      <c r="E32" s="49">
        <v>2</v>
      </c>
      <c r="F32" s="50"/>
      <c r="G32" s="50"/>
      <c r="H32" s="53"/>
      <c r="I32" s="50"/>
    </row>
    <row r="33" spans="2:9" s="11" customFormat="1" ht="168" customHeight="1">
      <c r="B33" s="26" t="s">
        <v>47</v>
      </c>
      <c r="C33" s="55" t="s">
        <v>70</v>
      </c>
      <c r="D33" s="45" t="s">
        <v>135</v>
      </c>
      <c r="E33" s="37">
        <v>8</v>
      </c>
      <c r="F33" s="38"/>
      <c r="G33" s="8"/>
      <c r="H33" s="9"/>
      <c r="I33" s="8"/>
    </row>
    <row r="34" spans="2:9" s="11" customFormat="1" ht="237.75" customHeight="1">
      <c r="B34" s="26" t="s">
        <v>136</v>
      </c>
      <c r="C34" s="55" t="s">
        <v>56</v>
      </c>
      <c r="D34" s="45" t="s">
        <v>57</v>
      </c>
      <c r="E34" s="37">
        <v>2</v>
      </c>
      <c r="F34" s="38"/>
      <c r="G34" s="8"/>
      <c r="H34" s="9"/>
      <c r="I34" s="8"/>
    </row>
    <row r="35" spans="2:9" s="11" customFormat="1" ht="15" customHeight="1">
      <c r="B35" s="32"/>
      <c r="C35" s="15"/>
      <c r="D35" s="15"/>
      <c r="E35" s="14"/>
      <c r="F35" s="16"/>
      <c r="G35" s="3"/>
      <c r="I35" s="3"/>
    </row>
    <row r="36" spans="2:9" s="11" customFormat="1">
      <c r="B36" s="118" t="s">
        <v>58</v>
      </c>
      <c r="C36" s="118"/>
      <c r="D36" s="118"/>
      <c r="E36" s="118"/>
      <c r="F36" s="119"/>
      <c r="G36" s="114" t="s">
        <v>13</v>
      </c>
      <c r="H36" s="116" t="s">
        <v>12</v>
      </c>
      <c r="I36" s="114" t="s">
        <v>14</v>
      </c>
    </row>
    <row r="37" spans="2:9" s="11" customFormat="1">
      <c r="B37" s="118"/>
      <c r="C37" s="118"/>
      <c r="D37" s="118"/>
      <c r="E37" s="118"/>
      <c r="F37" s="119"/>
      <c r="G37" s="115"/>
      <c r="H37" s="117"/>
      <c r="I37" s="115"/>
    </row>
    <row r="38" spans="2:9" s="11" customFormat="1">
      <c r="B38" s="118"/>
      <c r="C38" s="118"/>
      <c r="D38" s="118"/>
      <c r="E38" s="118"/>
      <c r="F38" s="119"/>
      <c r="G38" s="112">
        <f>SUM(G16:G34)</f>
        <v>0</v>
      </c>
      <c r="H38" s="112">
        <f>I38-G38</f>
        <v>0</v>
      </c>
      <c r="I38" s="112">
        <f>SUM(I16:I34)</f>
        <v>0</v>
      </c>
    </row>
    <row r="39" spans="2:9" s="11" customFormat="1">
      <c r="B39" s="118"/>
      <c r="C39" s="118"/>
      <c r="D39" s="118"/>
      <c r="E39" s="118"/>
      <c r="F39" s="119"/>
      <c r="G39" s="113"/>
      <c r="H39" s="113"/>
      <c r="I39" s="113"/>
    </row>
  </sheetData>
  <autoFilter ref="I2:I39" xr:uid="{00000000-0001-0000-0600-000000000000}"/>
  <mergeCells count="8">
    <mergeCell ref="B5:I11"/>
    <mergeCell ref="G36:G37"/>
    <mergeCell ref="H36:H37"/>
    <mergeCell ref="I36:I37"/>
    <mergeCell ref="G38:G39"/>
    <mergeCell ref="H38:H39"/>
    <mergeCell ref="I38:I39"/>
    <mergeCell ref="B36:F39"/>
  </mergeCells>
  <phoneticPr fontId="2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26"/>
  <sheetViews>
    <sheetView zoomScale="85" zoomScaleNormal="85" workbookViewId="0">
      <selection activeCell="E18" sqref="E18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style="1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144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30" customHeight="1">
      <c r="B15" s="31" t="s">
        <v>19</v>
      </c>
      <c r="C15" s="22" t="s">
        <v>25</v>
      </c>
      <c r="D15" s="23"/>
      <c r="E15" s="21"/>
      <c r="F15" s="24"/>
      <c r="G15" s="24"/>
      <c r="H15" s="25"/>
      <c r="I15" s="24"/>
    </row>
    <row r="16" spans="2:9" s="11" customFormat="1" ht="129.75" customHeight="1">
      <c r="B16" s="26" t="s">
        <v>29</v>
      </c>
      <c r="C16" s="59" t="s">
        <v>77</v>
      </c>
      <c r="D16" s="45" t="s">
        <v>159</v>
      </c>
      <c r="E16" s="7">
        <v>1</v>
      </c>
      <c r="F16" s="8"/>
      <c r="G16" s="8"/>
      <c r="H16" s="9"/>
      <c r="I16" s="8"/>
    </row>
    <row r="17" spans="2:9" s="11" customFormat="1" ht="30" customHeight="1">
      <c r="B17" s="31" t="s">
        <v>21</v>
      </c>
      <c r="C17" s="22" t="s">
        <v>20</v>
      </c>
      <c r="D17" s="42"/>
      <c r="E17" s="21"/>
      <c r="F17" s="24"/>
      <c r="G17" s="24"/>
      <c r="H17" s="25"/>
      <c r="I17" s="24"/>
    </row>
    <row r="18" spans="2:9" s="11" customFormat="1" ht="114" customHeight="1">
      <c r="B18" s="26" t="s">
        <v>32</v>
      </c>
      <c r="C18" s="61" t="s">
        <v>78</v>
      </c>
      <c r="D18" s="45" t="s">
        <v>160</v>
      </c>
      <c r="E18" s="7">
        <v>3</v>
      </c>
      <c r="F18" s="8"/>
      <c r="G18" s="8"/>
      <c r="H18" s="9"/>
      <c r="I18" s="8"/>
    </row>
    <row r="19" spans="2:9" s="11" customFormat="1" ht="124.5" customHeight="1">
      <c r="B19" s="26" t="s">
        <v>33</v>
      </c>
      <c r="C19" s="43" t="s">
        <v>78</v>
      </c>
      <c r="D19" s="45" t="s">
        <v>79</v>
      </c>
      <c r="E19" s="7">
        <v>1</v>
      </c>
      <c r="F19" s="8"/>
      <c r="G19" s="8"/>
      <c r="H19" s="9"/>
      <c r="I19" s="8"/>
    </row>
    <row r="20" spans="2:9" s="11" customFormat="1" ht="30" customHeight="1">
      <c r="B20" s="31" t="s">
        <v>23</v>
      </c>
      <c r="C20" s="22" t="s">
        <v>137</v>
      </c>
      <c r="D20" s="42"/>
      <c r="E20" s="21"/>
      <c r="F20" s="24"/>
      <c r="G20" s="24"/>
      <c r="H20" s="25"/>
      <c r="I20" s="24"/>
    </row>
    <row r="21" spans="2:9" s="11" customFormat="1" ht="108.75" customHeight="1">
      <c r="B21" s="26" t="s">
        <v>36</v>
      </c>
      <c r="C21" s="45" t="s">
        <v>80</v>
      </c>
      <c r="D21" s="45" t="s">
        <v>81</v>
      </c>
      <c r="E21" s="7">
        <v>4</v>
      </c>
      <c r="F21" s="8"/>
      <c r="G21" s="8"/>
      <c r="H21" s="9"/>
      <c r="I21" s="8"/>
    </row>
    <row r="22" spans="2:9" s="11" customFormat="1" ht="15" customHeight="1">
      <c r="B22" s="32"/>
      <c r="C22" s="15"/>
      <c r="D22" s="15"/>
      <c r="E22" s="14"/>
      <c r="F22" s="16"/>
      <c r="G22" s="3"/>
      <c r="I22" s="3"/>
    </row>
    <row r="23" spans="2:9" s="11" customFormat="1">
      <c r="B23" s="118" t="s">
        <v>58</v>
      </c>
      <c r="C23" s="118"/>
      <c r="D23" s="118"/>
      <c r="E23" s="118"/>
      <c r="F23" s="119"/>
      <c r="G23" s="114" t="s">
        <v>13</v>
      </c>
      <c r="H23" s="116" t="s">
        <v>12</v>
      </c>
      <c r="I23" s="114" t="s">
        <v>14</v>
      </c>
    </row>
    <row r="24" spans="2:9" s="11" customFormat="1">
      <c r="B24" s="118"/>
      <c r="C24" s="118"/>
      <c r="D24" s="118"/>
      <c r="E24" s="118"/>
      <c r="F24" s="119"/>
      <c r="G24" s="115"/>
      <c r="H24" s="117"/>
      <c r="I24" s="115"/>
    </row>
    <row r="25" spans="2:9" s="11" customFormat="1">
      <c r="B25" s="118"/>
      <c r="C25" s="118"/>
      <c r="D25" s="118"/>
      <c r="E25" s="118"/>
      <c r="F25" s="119"/>
      <c r="G25" s="112">
        <f>SUM(G15:G21)</f>
        <v>0</v>
      </c>
      <c r="H25" s="112">
        <f>I25-G25</f>
        <v>0</v>
      </c>
      <c r="I25" s="112">
        <f>SUM(I15:I21)</f>
        <v>0</v>
      </c>
    </row>
    <row r="26" spans="2:9" s="11" customFormat="1">
      <c r="B26" s="118"/>
      <c r="C26" s="118"/>
      <c r="D26" s="118"/>
      <c r="E26" s="118"/>
      <c r="F26" s="119"/>
      <c r="G26" s="113"/>
      <c r="H26" s="113"/>
      <c r="I26" s="113"/>
    </row>
  </sheetData>
  <mergeCells count="8">
    <mergeCell ref="B5:I11"/>
    <mergeCell ref="G23:G24"/>
    <mergeCell ref="H23:H24"/>
    <mergeCell ref="I23:I24"/>
    <mergeCell ref="G25:G26"/>
    <mergeCell ref="H25:H26"/>
    <mergeCell ref="I25:I26"/>
    <mergeCell ref="B23:F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I28"/>
  <sheetViews>
    <sheetView topLeftCell="A22" zoomScale="80" zoomScaleNormal="80" workbookViewId="0">
      <selection activeCell="F23" sqref="F23"/>
    </sheetView>
  </sheetViews>
  <sheetFormatPr defaultRowHeight="15"/>
  <cols>
    <col min="1" max="1" width="3" customWidth="1"/>
    <col min="2" max="2" width="5.42578125" customWidth="1"/>
    <col min="3" max="3" width="25.7109375" style="19" customWidth="1"/>
    <col min="4" max="4" width="41.28515625" style="1" customWidth="1"/>
    <col min="5" max="5" width="20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145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19.5" customHeight="1">
      <c r="B15" s="31" t="s">
        <v>19</v>
      </c>
      <c r="C15" s="22" t="s">
        <v>25</v>
      </c>
      <c r="D15" s="23"/>
      <c r="E15" s="21"/>
      <c r="F15" s="24"/>
      <c r="G15" s="24"/>
      <c r="H15" s="25"/>
      <c r="I15" s="24"/>
    </row>
    <row r="16" spans="2:9" s="11" customFormat="1" ht="181.5" customHeight="1">
      <c r="B16" s="26" t="s">
        <v>29</v>
      </c>
      <c r="C16" s="54" t="s">
        <v>82</v>
      </c>
      <c r="D16" s="55" t="s">
        <v>123</v>
      </c>
      <c r="E16" s="7">
        <v>1</v>
      </c>
      <c r="F16" s="8"/>
      <c r="G16" s="8"/>
      <c r="H16" s="9"/>
      <c r="I16" s="8"/>
    </row>
    <row r="17" spans="2:9" s="11" customFormat="1" ht="19.5" customHeight="1">
      <c r="B17" s="31" t="s">
        <v>21</v>
      </c>
      <c r="C17" s="22" t="s">
        <v>20</v>
      </c>
      <c r="D17" s="23"/>
      <c r="E17" s="21"/>
      <c r="F17" s="24"/>
      <c r="G17" s="24"/>
      <c r="H17" s="25"/>
      <c r="I17" s="24"/>
    </row>
    <row r="18" spans="2:9" s="11" customFormat="1" ht="96" customHeight="1">
      <c r="B18" s="26" t="s">
        <v>32</v>
      </c>
      <c r="C18" s="40" t="s">
        <v>54</v>
      </c>
      <c r="D18" s="55" t="s">
        <v>161</v>
      </c>
      <c r="E18" s="7">
        <v>3</v>
      </c>
      <c r="F18" s="8"/>
      <c r="G18" s="8"/>
      <c r="H18" s="9"/>
      <c r="I18" s="8"/>
    </row>
    <row r="19" spans="2:9" s="11" customFormat="1" ht="166.5" customHeight="1">
      <c r="B19" s="26" t="s">
        <v>33</v>
      </c>
      <c r="C19" s="40" t="s">
        <v>54</v>
      </c>
      <c r="D19" s="55" t="s">
        <v>162</v>
      </c>
      <c r="E19" s="7">
        <v>1</v>
      </c>
      <c r="F19" s="8"/>
      <c r="G19" s="8"/>
      <c r="H19" s="9"/>
      <c r="I19" s="8"/>
    </row>
    <row r="20" spans="2:9" s="11" customFormat="1" ht="138" customHeight="1">
      <c r="B20" s="26" t="s">
        <v>34</v>
      </c>
      <c r="C20" s="40" t="s">
        <v>83</v>
      </c>
      <c r="D20" s="55" t="s">
        <v>163</v>
      </c>
      <c r="E20" s="7">
        <v>1</v>
      </c>
      <c r="F20" s="8"/>
      <c r="G20" s="8"/>
      <c r="H20" s="9"/>
      <c r="I20" s="8"/>
    </row>
    <row r="21" spans="2:9" s="11" customFormat="1" ht="103.5" customHeight="1">
      <c r="B21" s="26" t="s">
        <v>35</v>
      </c>
      <c r="C21" s="40" t="s">
        <v>54</v>
      </c>
      <c r="D21" s="110" t="s">
        <v>164</v>
      </c>
      <c r="E21" s="56">
        <v>1</v>
      </c>
      <c r="F21" s="17"/>
      <c r="G21" s="8"/>
      <c r="H21" s="18"/>
      <c r="I21" s="8"/>
    </row>
    <row r="22" spans="2:9" s="11" customFormat="1" ht="147" customHeight="1">
      <c r="B22" s="26" t="s">
        <v>138</v>
      </c>
      <c r="C22" s="40" t="s">
        <v>54</v>
      </c>
      <c r="D22" s="55" t="s">
        <v>165</v>
      </c>
      <c r="E22" s="7">
        <v>1</v>
      </c>
      <c r="F22" s="8"/>
      <c r="G22" s="8"/>
      <c r="H22" s="9"/>
      <c r="I22" s="8"/>
    </row>
    <row r="23" spans="2:9" s="11" customFormat="1" ht="141.75" customHeight="1">
      <c r="B23" s="26" t="s">
        <v>139</v>
      </c>
      <c r="C23" s="40" t="s">
        <v>54</v>
      </c>
      <c r="D23" s="55" t="s">
        <v>166</v>
      </c>
      <c r="E23" s="7">
        <v>1</v>
      </c>
      <c r="F23" s="8"/>
      <c r="G23" s="8"/>
      <c r="H23" s="9"/>
      <c r="I23" s="8"/>
    </row>
    <row r="24" spans="2:9">
      <c r="B24" s="32"/>
      <c r="C24" s="15"/>
      <c r="D24" s="15"/>
      <c r="E24" s="14"/>
      <c r="F24" s="16"/>
      <c r="H24" s="11"/>
      <c r="I24" s="3"/>
    </row>
    <row r="25" spans="2:9">
      <c r="B25" s="118" t="s">
        <v>58</v>
      </c>
      <c r="C25" s="118"/>
      <c r="D25" s="118"/>
      <c r="E25" s="118"/>
      <c r="F25" s="119"/>
      <c r="G25" s="114" t="s">
        <v>13</v>
      </c>
      <c r="H25" s="116" t="s">
        <v>12</v>
      </c>
      <c r="I25" s="114" t="s">
        <v>14</v>
      </c>
    </row>
    <row r="26" spans="2:9">
      <c r="B26" s="118"/>
      <c r="C26" s="118"/>
      <c r="D26" s="118"/>
      <c r="E26" s="118"/>
      <c r="F26" s="119"/>
      <c r="G26" s="115"/>
      <c r="H26" s="117"/>
      <c r="I26" s="115"/>
    </row>
    <row r="27" spans="2:9">
      <c r="B27" s="118"/>
      <c r="C27" s="118"/>
      <c r="D27" s="118"/>
      <c r="E27" s="118"/>
      <c r="F27" s="119"/>
      <c r="G27" s="112">
        <f>SUM(G15:G23)</f>
        <v>0</v>
      </c>
      <c r="H27" s="112">
        <f>I27-G27</f>
        <v>0</v>
      </c>
      <c r="I27" s="112">
        <f>SUM(I15:I23)</f>
        <v>0</v>
      </c>
    </row>
    <row r="28" spans="2:9">
      <c r="B28" s="118"/>
      <c r="C28" s="118"/>
      <c r="D28" s="118"/>
      <c r="E28" s="118"/>
      <c r="F28" s="119"/>
      <c r="G28" s="113"/>
      <c r="H28" s="113"/>
      <c r="I28" s="113"/>
    </row>
  </sheetData>
  <mergeCells count="8">
    <mergeCell ref="B5:I11"/>
    <mergeCell ref="B25:F28"/>
    <mergeCell ref="G25:G26"/>
    <mergeCell ref="H25:H26"/>
    <mergeCell ref="I25:I26"/>
    <mergeCell ref="G27:G28"/>
    <mergeCell ref="H27:H28"/>
    <mergeCell ref="I27:I28"/>
  </mergeCells>
  <phoneticPr fontId="22" type="noConversion"/>
  <pageMargins left="0.7" right="0.7" top="0.75" bottom="0.75" header="0.3" footer="0.3"/>
  <pageSetup paperSize="9" scale="39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34"/>
  <sheetViews>
    <sheetView topLeftCell="A19" zoomScale="85" zoomScaleNormal="85" workbookViewId="0">
      <selection activeCell="D20" sqref="D20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style="1" customWidth="1"/>
    <col min="5" max="5" width="12.7109375" customWidth="1"/>
    <col min="6" max="6" width="20.7109375" customWidth="1"/>
    <col min="7" max="7" width="20.7109375" style="3" customWidth="1"/>
    <col min="8" max="8" width="15.7109375" style="3" customWidth="1"/>
    <col min="9" max="9" width="20.7109375" customWidth="1"/>
  </cols>
  <sheetData>
    <row r="2" spans="2:9">
      <c r="I2" s="10"/>
    </row>
    <row r="5" spans="2:9" ht="15" customHeight="1">
      <c r="B5" s="111" t="s">
        <v>146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30.75" customHeight="1">
      <c r="B15" s="30" t="s">
        <v>19</v>
      </c>
      <c r="C15" s="21" t="s">
        <v>24</v>
      </c>
      <c r="D15" s="21"/>
      <c r="E15" s="21"/>
      <c r="F15" s="21"/>
      <c r="G15" s="21"/>
      <c r="H15" s="21"/>
      <c r="I15" s="21"/>
    </row>
    <row r="16" spans="2:9" s="11" customFormat="1" ht="153" customHeight="1">
      <c r="B16" s="26" t="s">
        <v>29</v>
      </c>
      <c r="C16" s="84" t="s">
        <v>84</v>
      </c>
      <c r="D16" s="57" t="s">
        <v>167</v>
      </c>
      <c r="E16" s="7">
        <v>4</v>
      </c>
      <c r="F16" s="8"/>
      <c r="G16" s="17"/>
      <c r="H16" s="18"/>
      <c r="I16" s="8"/>
    </row>
    <row r="17" spans="2:9" s="11" customFormat="1" ht="30" customHeight="1">
      <c r="B17" s="31" t="s">
        <v>21</v>
      </c>
      <c r="C17" s="22" t="s">
        <v>25</v>
      </c>
      <c r="D17" s="23"/>
      <c r="E17" s="21"/>
      <c r="F17" s="24"/>
      <c r="G17" s="24"/>
      <c r="H17" s="25"/>
      <c r="I17" s="24"/>
    </row>
    <row r="18" spans="2:9" s="11" customFormat="1" ht="183.75" customHeight="1">
      <c r="B18" s="26" t="s">
        <v>32</v>
      </c>
      <c r="C18" s="40" t="s">
        <v>85</v>
      </c>
      <c r="D18" s="58" t="s">
        <v>86</v>
      </c>
      <c r="E18" s="7">
        <v>4</v>
      </c>
      <c r="F18" s="8"/>
      <c r="G18" s="17"/>
      <c r="H18" s="9"/>
      <c r="I18" s="8"/>
    </row>
    <row r="19" spans="2:9" s="11" customFormat="1" ht="30" customHeight="1">
      <c r="B19" s="31" t="s">
        <v>23</v>
      </c>
      <c r="C19" s="22" t="s">
        <v>22</v>
      </c>
      <c r="D19" s="23"/>
      <c r="E19" s="21"/>
      <c r="F19" s="24"/>
      <c r="G19" s="24"/>
      <c r="H19" s="25"/>
      <c r="I19" s="24"/>
    </row>
    <row r="20" spans="2:9" s="11" customFormat="1" ht="85.5" customHeight="1">
      <c r="B20" s="26" t="s">
        <v>36</v>
      </c>
      <c r="C20" s="40" t="s">
        <v>87</v>
      </c>
      <c r="D20" s="59" t="s">
        <v>88</v>
      </c>
      <c r="E20" s="7">
        <v>4</v>
      </c>
      <c r="F20" s="8"/>
      <c r="G20" s="17"/>
      <c r="H20" s="9"/>
      <c r="I20" s="8"/>
    </row>
    <row r="21" spans="2:9" s="11" customFormat="1" ht="30" customHeight="1">
      <c r="B21" s="31" t="s">
        <v>26</v>
      </c>
      <c r="C21" s="22" t="s">
        <v>20</v>
      </c>
      <c r="D21" s="23"/>
      <c r="E21" s="21"/>
      <c r="F21" s="24"/>
      <c r="G21" s="24"/>
      <c r="H21" s="25"/>
      <c r="I21" s="24"/>
    </row>
    <row r="22" spans="2:9" s="11" customFormat="1" ht="173.25" customHeight="1">
      <c r="B22" s="26" t="s">
        <v>40</v>
      </c>
      <c r="C22" s="40" t="s">
        <v>54</v>
      </c>
      <c r="D22" s="45" t="s">
        <v>168</v>
      </c>
      <c r="E22" s="7">
        <v>21</v>
      </c>
      <c r="F22" s="8"/>
      <c r="G22" s="17"/>
      <c r="H22" s="9"/>
      <c r="I22" s="8"/>
    </row>
    <row r="23" spans="2:9" s="11" customFormat="1" ht="30" customHeight="1">
      <c r="B23" s="31" t="s">
        <v>27</v>
      </c>
      <c r="C23" s="22" t="s">
        <v>53</v>
      </c>
      <c r="D23" s="23"/>
      <c r="E23" s="21"/>
      <c r="F23" s="24"/>
      <c r="G23" s="24"/>
      <c r="H23" s="25"/>
      <c r="I23" s="24"/>
    </row>
    <row r="24" spans="2:9" s="11" customFormat="1" ht="41.25" customHeight="1">
      <c r="B24" s="26" t="s">
        <v>44</v>
      </c>
      <c r="C24" s="63" t="s">
        <v>134</v>
      </c>
      <c r="D24" s="60" t="s">
        <v>89</v>
      </c>
      <c r="E24" s="49">
        <v>3</v>
      </c>
      <c r="F24" s="50"/>
      <c r="G24" s="17"/>
      <c r="H24" s="18"/>
      <c r="I24" s="8"/>
    </row>
    <row r="25" spans="2:9" s="11" customFormat="1" ht="30" customHeight="1">
      <c r="B25" s="31" t="s">
        <v>48</v>
      </c>
      <c r="C25" s="22" t="s">
        <v>28</v>
      </c>
      <c r="D25" s="23"/>
      <c r="E25" s="21"/>
      <c r="F25" s="24"/>
      <c r="G25" s="24"/>
      <c r="H25" s="25"/>
      <c r="I25" s="24"/>
    </row>
    <row r="26" spans="2:9" s="11" customFormat="1" ht="45" customHeight="1">
      <c r="B26" s="26" t="s">
        <v>49</v>
      </c>
      <c r="C26" s="63" t="s">
        <v>133</v>
      </c>
      <c r="D26" s="60" t="s">
        <v>90</v>
      </c>
      <c r="E26" s="49">
        <v>15</v>
      </c>
      <c r="F26" s="50"/>
      <c r="G26" s="17"/>
      <c r="H26" s="18"/>
      <c r="I26" s="8"/>
    </row>
    <row r="27" spans="2:9" s="11" customFormat="1" ht="42" customHeight="1">
      <c r="B27" s="26" t="s">
        <v>50</v>
      </c>
      <c r="C27" s="43" t="s">
        <v>132</v>
      </c>
      <c r="D27" s="45" t="s">
        <v>91</v>
      </c>
      <c r="E27" s="7">
        <v>2</v>
      </c>
      <c r="F27" s="8"/>
      <c r="G27" s="17"/>
      <c r="H27" s="9"/>
      <c r="I27" s="8"/>
    </row>
    <row r="28" spans="2:9" s="11" customFormat="1" ht="114" customHeight="1">
      <c r="B28" s="26" t="s">
        <v>51</v>
      </c>
      <c r="C28" s="61" t="s">
        <v>92</v>
      </c>
      <c r="D28" s="45" t="s">
        <v>124</v>
      </c>
      <c r="E28" s="7">
        <v>10</v>
      </c>
      <c r="F28" s="8"/>
      <c r="G28" s="17"/>
      <c r="H28" s="9"/>
      <c r="I28" s="8"/>
    </row>
    <row r="29" spans="2:9" s="11" customFormat="1" ht="54.75" customHeight="1">
      <c r="B29" s="26" t="s">
        <v>52</v>
      </c>
      <c r="C29" s="62" t="s">
        <v>93</v>
      </c>
      <c r="D29" s="45" t="s">
        <v>94</v>
      </c>
      <c r="E29" s="7">
        <v>1</v>
      </c>
      <c r="F29" s="8"/>
      <c r="G29" s="17"/>
      <c r="H29" s="9"/>
      <c r="I29" s="8"/>
    </row>
    <row r="30" spans="2:9" s="11" customFormat="1" ht="15" customHeight="1">
      <c r="B30" s="32"/>
      <c r="C30" s="15"/>
      <c r="D30" s="15"/>
      <c r="E30" s="14"/>
      <c r="F30" s="16"/>
      <c r="G30" s="3"/>
      <c r="I30" s="3"/>
    </row>
    <row r="31" spans="2:9" s="11" customFormat="1">
      <c r="B31" s="118" t="s">
        <v>58</v>
      </c>
      <c r="C31" s="118"/>
      <c r="D31" s="118"/>
      <c r="E31" s="118"/>
      <c r="F31" s="119"/>
      <c r="G31" s="114" t="s">
        <v>13</v>
      </c>
      <c r="H31" s="116" t="s">
        <v>12</v>
      </c>
      <c r="I31" s="114" t="s">
        <v>14</v>
      </c>
    </row>
    <row r="32" spans="2:9" s="11" customFormat="1">
      <c r="B32" s="118"/>
      <c r="C32" s="118"/>
      <c r="D32" s="118"/>
      <c r="E32" s="118"/>
      <c r="F32" s="119"/>
      <c r="G32" s="115"/>
      <c r="H32" s="117"/>
      <c r="I32" s="115"/>
    </row>
    <row r="33" spans="2:9" s="11" customFormat="1">
      <c r="B33" s="118"/>
      <c r="C33" s="118"/>
      <c r="D33" s="118"/>
      <c r="E33" s="118"/>
      <c r="F33" s="119"/>
      <c r="G33" s="112">
        <f>SUM(G16:G29)</f>
        <v>0</v>
      </c>
      <c r="H33" s="112">
        <f>I33-G33</f>
        <v>0</v>
      </c>
      <c r="I33" s="112">
        <f>SUM(I16:I29)</f>
        <v>0</v>
      </c>
    </row>
    <row r="34" spans="2:9" s="11" customFormat="1">
      <c r="B34" s="118"/>
      <c r="C34" s="118"/>
      <c r="D34" s="118"/>
      <c r="E34" s="118"/>
      <c r="F34" s="119"/>
      <c r="G34" s="113"/>
      <c r="H34" s="113"/>
      <c r="I34" s="113"/>
    </row>
  </sheetData>
  <mergeCells count="8">
    <mergeCell ref="B5:I11"/>
    <mergeCell ref="G31:G32"/>
    <mergeCell ref="H31:H32"/>
    <mergeCell ref="I31:I32"/>
    <mergeCell ref="G33:G34"/>
    <mergeCell ref="H33:H34"/>
    <mergeCell ref="I33:I34"/>
    <mergeCell ref="B31:F34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28"/>
  <sheetViews>
    <sheetView topLeftCell="A19" zoomScale="85" zoomScaleNormal="85" workbookViewId="0">
      <selection activeCell="D23" sqref="D23"/>
    </sheetView>
  </sheetViews>
  <sheetFormatPr defaultRowHeight="15"/>
  <cols>
    <col min="1" max="1" width="3" customWidth="1"/>
    <col min="2" max="2" width="5.42578125" customWidth="1"/>
    <col min="3" max="3" width="25.7109375" style="1" customWidth="1"/>
    <col min="4" max="4" width="40.7109375" style="1" customWidth="1"/>
    <col min="5" max="5" width="12.7109375" customWidth="1"/>
    <col min="6" max="6" width="20.7109375" customWidth="1"/>
    <col min="7" max="7" width="25.7109375" style="3" customWidth="1"/>
    <col min="8" max="8" width="15.7109375" style="3" customWidth="1"/>
    <col min="9" max="9" width="25.7109375" customWidth="1"/>
  </cols>
  <sheetData>
    <row r="2" spans="2:9">
      <c r="I2" s="10"/>
    </row>
    <row r="5" spans="2:9" ht="15" customHeight="1">
      <c r="B5" s="111" t="s">
        <v>147</v>
      </c>
      <c r="C5" s="111"/>
      <c r="D5" s="111"/>
      <c r="E5" s="111"/>
      <c r="F5" s="111"/>
      <c r="G5" s="111"/>
      <c r="H5" s="111"/>
      <c r="I5" s="111"/>
    </row>
    <row r="6" spans="2:9">
      <c r="B6" s="111"/>
      <c r="C6" s="111"/>
      <c r="D6" s="111"/>
      <c r="E6" s="111"/>
      <c r="F6" s="111"/>
      <c r="G6" s="111"/>
      <c r="H6" s="111"/>
      <c r="I6" s="111"/>
    </row>
    <row r="7" spans="2:9">
      <c r="B7" s="111"/>
      <c r="C7" s="111"/>
      <c r="D7" s="111"/>
      <c r="E7" s="111"/>
      <c r="F7" s="111"/>
      <c r="G7" s="111"/>
      <c r="H7" s="111"/>
      <c r="I7" s="111"/>
    </row>
    <row r="8" spans="2:9">
      <c r="B8" s="111"/>
      <c r="C8" s="111"/>
      <c r="D8" s="111"/>
      <c r="E8" s="111"/>
      <c r="F8" s="111"/>
      <c r="G8" s="111"/>
      <c r="H8" s="111"/>
      <c r="I8" s="111"/>
    </row>
    <row r="9" spans="2:9" ht="15" customHeight="1">
      <c r="B9" s="111"/>
      <c r="C9" s="111"/>
      <c r="D9" s="111"/>
      <c r="E9" s="111"/>
      <c r="F9" s="111"/>
      <c r="G9" s="111"/>
      <c r="H9" s="111"/>
      <c r="I9" s="111"/>
    </row>
    <row r="10" spans="2:9">
      <c r="B10" s="111"/>
      <c r="C10" s="111"/>
      <c r="D10" s="111"/>
      <c r="E10" s="111"/>
      <c r="F10" s="111"/>
      <c r="G10" s="111"/>
      <c r="H10" s="111"/>
      <c r="I10" s="111"/>
    </row>
    <row r="11" spans="2:9">
      <c r="B11" s="111"/>
      <c r="C11" s="111"/>
      <c r="D11" s="111"/>
      <c r="E11" s="111"/>
      <c r="F11" s="111"/>
      <c r="G11" s="111"/>
      <c r="H11" s="111"/>
      <c r="I11" s="111"/>
    </row>
    <row r="13" spans="2:9" s="2" customFormat="1" ht="45" customHeight="1">
      <c r="B13" s="28" t="s">
        <v>0</v>
      </c>
      <c r="C13" s="4" t="s">
        <v>15</v>
      </c>
      <c r="D13" s="4" t="s">
        <v>16</v>
      </c>
      <c r="E13" s="5" t="s">
        <v>2</v>
      </c>
      <c r="F13" s="6" t="s">
        <v>1</v>
      </c>
      <c r="G13" s="6" t="s">
        <v>17</v>
      </c>
      <c r="H13" s="5" t="s">
        <v>11</v>
      </c>
      <c r="I13" s="6" t="s">
        <v>18</v>
      </c>
    </row>
    <row r="14" spans="2:9" s="11" customFormat="1" ht="9.9499999999999993" customHeight="1">
      <c r="B14" s="2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</row>
    <row r="15" spans="2:9" s="11" customFormat="1" ht="29.25" customHeight="1">
      <c r="B15" s="30" t="s">
        <v>19</v>
      </c>
      <c r="C15" s="21" t="s">
        <v>24</v>
      </c>
      <c r="D15" s="21"/>
      <c r="E15" s="21"/>
      <c r="F15" s="21"/>
      <c r="G15" s="21"/>
      <c r="H15" s="21"/>
      <c r="I15" s="21"/>
    </row>
    <row r="16" spans="2:9" s="11" customFormat="1" ht="221.25" customHeight="1">
      <c r="B16" s="26" t="s">
        <v>29</v>
      </c>
      <c r="C16" s="63" t="s">
        <v>95</v>
      </c>
      <c r="D16" s="73" t="s">
        <v>96</v>
      </c>
      <c r="E16" s="49">
        <v>2</v>
      </c>
      <c r="F16" s="50"/>
      <c r="G16" s="51"/>
      <c r="H16" s="52"/>
      <c r="I16" s="51"/>
    </row>
    <row r="17" spans="2:9" s="11" customFormat="1" ht="30" customHeight="1">
      <c r="B17" s="31" t="s">
        <v>21</v>
      </c>
      <c r="C17" s="22" t="s">
        <v>25</v>
      </c>
      <c r="D17" s="23"/>
      <c r="E17" s="21"/>
      <c r="F17" s="24"/>
      <c r="G17" s="24"/>
      <c r="H17" s="25"/>
      <c r="I17" s="24"/>
    </row>
    <row r="18" spans="2:9" s="11" customFormat="1" ht="83.25" customHeight="1">
      <c r="B18" s="26" t="s">
        <v>32</v>
      </c>
      <c r="C18" s="64" t="s">
        <v>97</v>
      </c>
      <c r="D18" s="85" t="s">
        <v>98</v>
      </c>
      <c r="E18" s="49">
        <v>2</v>
      </c>
      <c r="F18" s="50"/>
      <c r="G18" s="50"/>
      <c r="H18" s="53"/>
      <c r="I18" s="50"/>
    </row>
    <row r="19" spans="2:9" s="11" customFormat="1" ht="30" customHeight="1">
      <c r="B19" s="31" t="s">
        <v>23</v>
      </c>
      <c r="C19" s="22" t="s">
        <v>20</v>
      </c>
      <c r="D19" s="23"/>
      <c r="E19" s="21"/>
      <c r="F19" s="24"/>
      <c r="G19" s="24"/>
      <c r="H19" s="25"/>
      <c r="I19" s="24"/>
    </row>
    <row r="20" spans="2:9" s="11" customFormat="1" ht="124.5" customHeight="1">
      <c r="B20" s="26" t="s">
        <v>36</v>
      </c>
      <c r="C20" s="65" t="s">
        <v>99</v>
      </c>
      <c r="D20" s="73" t="s">
        <v>169</v>
      </c>
      <c r="E20" s="49">
        <v>2</v>
      </c>
      <c r="F20" s="50"/>
      <c r="G20" s="50"/>
      <c r="H20" s="53"/>
      <c r="I20" s="50"/>
    </row>
    <row r="21" spans="2:9" s="11" customFormat="1" ht="130.5" customHeight="1">
      <c r="B21" s="26" t="s">
        <v>37</v>
      </c>
      <c r="C21" s="65" t="s">
        <v>100</v>
      </c>
      <c r="D21" s="73" t="s">
        <v>101</v>
      </c>
      <c r="E21" s="49">
        <v>4</v>
      </c>
      <c r="F21" s="50"/>
      <c r="G21" s="50"/>
      <c r="H21" s="53"/>
      <c r="I21" s="50"/>
    </row>
    <row r="22" spans="2:9" s="11" customFormat="1" ht="117" customHeight="1">
      <c r="B22" s="26" t="s">
        <v>38</v>
      </c>
      <c r="C22" s="61" t="s">
        <v>102</v>
      </c>
      <c r="D22" s="73" t="s">
        <v>103</v>
      </c>
      <c r="E22" s="7">
        <v>2</v>
      </c>
      <c r="F22" s="8"/>
      <c r="G22" s="8"/>
      <c r="H22" s="9"/>
      <c r="I22" s="8"/>
    </row>
    <row r="23" spans="2:9" s="11" customFormat="1" ht="88.5" customHeight="1">
      <c r="B23" s="26" t="s">
        <v>39</v>
      </c>
      <c r="C23" s="61" t="s">
        <v>104</v>
      </c>
      <c r="D23" s="73" t="s">
        <v>170</v>
      </c>
      <c r="E23" s="7">
        <v>3</v>
      </c>
      <c r="F23" s="8"/>
      <c r="G23" s="8"/>
      <c r="H23" s="9"/>
      <c r="I23" s="8"/>
    </row>
    <row r="24" spans="2:9" s="11" customFormat="1" ht="15" customHeight="1">
      <c r="B24" s="32"/>
      <c r="C24" s="15"/>
      <c r="D24" s="15"/>
      <c r="E24" s="14"/>
      <c r="F24" s="16"/>
      <c r="G24" s="3"/>
      <c r="I24" s="3"/>
    </row>
    <row r="25" spans="2:9" s="11" customFormat="1">
      <c r="B25" s="118" t="s">
        <v>58</v>
      </c>
      <c r="C25" s="118"/>
      <c r="D25" s="118"/>
      <c r="E25" s="118"/>
      <c r="F25" s="119"/>
      <c r="G25" s="114" t="s">
        <v>13</v>
      </c>
      <c r="H25" s="116" t="s">
        <v>12</v>
      </c>
      <c r="I25" s="114" t="s">
        <v>14</v>
      </c>
    </row>
    <row r="26" spans="2:9" s="11" customFormat="1">
      <c r="B26" s="118"/>
      <c r="C26" s="118"/>
      <c r="D26" s="118"/>
      <c r="E26" s="118"/>
      <c r="F26" s="119"/>
      <c r="G26" s="115"/>
      <c r="H26" s="117"/>
      <c r="I26" s="115"/>
    </row>
    <row r="27" spans="2:9" s="11" customFormat="1">
      <c r="B27" s="118"/>
      <c r="C27" s="118"/>
      <c r="D27" s="118"/>
      <c r="E27" s="118"/>
      <c r="F27" s="119"/>
      <c r="G27" s="112">
        <f>SUM(G16:G23)</f>
        <v>0</v>
      </c>
      <c r="H27" s="112">
        <f>I27-G27</f>
        <v>0</v>
      </c>
      <c r="I27" s="112">
        <f>SUM(I16:I23)</f>
        <v>0</v>
      </c>
    </row>
    <row r="28" spans="2:9" s="11" customFormat="1">
      <c r="B28" s="118"/>
      <c r="C28" s="118"/>
      <c r="D28" s="118"/>
      <c r="E28" s="118"/>
      <c r="F28" s="119"/>
      <c r="G28" s="113"/>
      <c r="H28" s="113"/>
      <c r="I28" s="113"/>
    </row>
  </sheetData>
  <mergeCells count="8">
    <mergeCell ref="B5:I11"/>
    <mergeCell ref="G25:G26"/>
    <mergeCell ref="H25:H26"/>
    <mergeCell ref="I25:I26"/>
    <mergeCell ref="G27:G28"/>
    <mergeCell ref="H27:H28"/>
    <mergeCell ref="I27:I28"/>
    <mergeCell ref="B25:F2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1 - Białystok</vt:lpstr>
      <vt:lpstr>2 - Bydgoszcz</vt:lpstr>
      <vt:lpstr>3 - Gliwice</vt:lpstr>
      <vt:lpstr>4 - Kraków</vt:lpstr>
      <vt:lpstr>5 - Poznań</vt:lpstr>
      <vt:lpstr>6 - Rzeszów</vt:lpstr>
      <vt:lpstr>7 - Szczecin</vt:lpstr>
      <vt:lpstr>8 - Warszawa</vt:lpstr>
      <vt:lpstr>9 - Wrocław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Wiaderek</dc:creator>
  <cp:lastModifiedBy>Martyna Brodnicka</cp:lastModifiedBy>
  <cp:lastPrinted>2020-07-07T11:22:18Z</cp:lastPrinted>
  <dcterms:created xsi:type="dcterms:W3CDTF">2020-06-03T12:28:17Z</dcterms:created>
  <dcterms:modified xsi:type="dcterms:W3CDTF">2022-07-27T12:06:07Z</dcterms:modified>
</cp:coreProperties>
</file>