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DCA06EF0-83F3-4A0F-991A-1D641E9697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Arkusz1!$B$4:$O$17</definedName>
    <definedName name="_Hlk77926128" localSheetId="0">Arkusz1!$A$48</definedName>
    <definedName name="_Hlk77936466" localSheetId="0">Arkusz1!$K$43</definedName>
    <definedName name="_xlnm.Print_Area" localSheetId="0">Arkusz1!$A$1:$Q$49</definedName>
    <definedName name="_xlnm.Print_Titles" localSheetId="0">Arkusz1!$4:$4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34" i="1" s="1"/>
  <c r="Q35" i="1"/>
  <c r="P35" i="1"/>
  <c r="P36" i="1" l="1"/>
  <c r="P37" i="1" l="1"/>
  <c r="P38" i="1" s="1"/>
</calcChain>
</file>

<file path=xl/sharedStrings.xml><?xml version="1.0" encoding="utf-8"?>
<sst xmlns="http://schemas.openxmlformats.org/spreadsheetml/2006/main" count="220" uniqueCount="133">
  <si>
    <t>Nadzór Wodny</t>
  </si>
  <si>
    <t>Kto wydał</t>
  </si>
  <si>
    <t>Termin wycinki</t>
  </si>
  <si>
    <t>Uwagi</t>
  </si>
  <si>
    <t>lp.</t>
  </si>
  <si>
    <t xml:space="preserve">Jarocin </t>
  </si>
  <si>
    <t>Kepno</t>
  </si>
  <si>
    <t>Ostrów Wlkp.</t>
  </si>
  <si>
    <t>Pleszew</t>
  </si>
  <si>
    <t>przy zaporze zbiornika wodnego Roszków, miejscowość Roszków, 63-200 Jarocin.</t>
  </si>
  <si>
    <t>Nadzór Wodny Ostrów Wlkp.; osoba do kontaktu : Bartosz Szufnarowski tel. 62 600 60 41</t>
  </si>
  <si>
    <t>Nadzór Wodny Pleszew; osoba do kontaktu : Magdalena Bartczak tel. 62 600 60 44</t>
  </si>
  <si>
    <t>Żegocin</t>
  </si>
  <si>
    <t>Wilkowyja</t>
  </si>
  <si>
    <t>Czermin</t>
  </si>
  <si>
    <t>Jarocin</t>
  </si>
  <si>
    <t>pleszewski</t>
  </si>
  <si>
    <t>jarociński</t>
  </si>
  <si>
    <t>topola</t>
  </si>
  <si>
    <t xml:space="preserve"> 200, 210, 208, 293, 252, 181, 303 </t>
  </si>
  <si>
    <t xml:space="preserve"> 380, 330, 340, 370 cm </t>
  </si>
  <si>
    <t>RB.6131.53.1.2021 z dnia 20.01.2022</t>
  </si>
  <si>
    <t>WR-RZM.6131.90.2022 z dnia  04.04.2022</t>
  </si>
  <si>
    <t>Wójt Gminy Czermin</t>
  </si>
  <si>
    <t>Burmistrz Jarocina</t>
  </si>
  <si>
    <t>WR-RZM.6131.383.2021 z dnia 09.12.2021</t>
  </si>
  <si>
    <t>WR-RZM.6131.398.2021 z dnia 14.01.022</t>
  </si>
  <si>
    <t>Golina</t>
  </si>
  <si>
    <t>topola kanadyjska</t>
  </si>
  <si>
    <t xml:space="preserve">topola biała </t>
  </si>
  <si>
    <t>256 i 350 cm</t>
  </si>
  <si>
    <t>307, 267, 270, 290, 300, 325, 307, 75, 180, 100, 90, 145, 95, 200, 147, 170, 220, 113, 200, 103, 93, 190, 220, 230, 190, 97, 185, 210, 180, 210, 140, 320, 258, 215, 255, 300, 285, 247, 200, 265 cm</t>
  </si>
  <si>
    <t>WR-RZM.6131.89.2023 z dnia 04.04.2022</t>
  </si>
  <si>
    <t>olcha czarna</t>
  </si>
  <si>
    <t xml:space="preserve"> 180, 105, 160, 150, 102, 83, 140, 120  cm </t>
  </si>
  <si>
    <t>WR-RZM.6131.113.2021</t>
  </si>
  <si>
    <t xml:space="preserve">245 cm </t>
  </si>
  <si>
    <t xml:space="preserve">topola szara </t>
  </si>
  <si>
    <t>Wierzbie</t>
  </si>
  <si>
    <t>Praszka</t>
  </si>
  <si>
    <t>oleski</t>
  </si>
  <si>
    <t>wierzba</t>
  </si>
  <si>
    <t>60,60,60,60,60,40</t>
  </si>
  <si>
    <t>Burmistrz Praszki</t>
  </si>
  <si>
    <t>Gorzów Śląski</t>
  </si>
  <si>
    <t>olsza czarna</t>
  </si>
  <si>
    <t>Burmistrz Gorzowa Śląskiego</t>
  </si>
  <si>
    <t>Gołkowice</t>
  </si>
  <si>
    <t>309/1</t>
  </si>
  <si>
    <t>Byczyna</t>
  </si>
  <si>
    <t>kluczborski</t>
  </si>
  <si>
    <t>jesion</t>
  </si>
  <si>
    <t>80,80,90,130</t>
  </si>
  <si>
    <t>Burmistrz Byczyny</t>
  </si>
  <si>
    <t>Kępno</t>
  </si>
  <si>
    <t>1512</t>
  </si>
  <si>
    <t>Miasto Kępno</t>
  </si>
  <si>
    <t>kępiński</t>
  </si>
  <si>
    <t>Busmistrz Miasta i Gminy Kępno</t>
  </si>
  <si>
    <t>464/17</t>
  </si>
  <si>
    <t>Miasto Praszka</t>
  </si>
  <si>
    <t>230,210,208</t>
  </si>
  <si>
    <t xml:space="preserve">120, 130, </t>
  </si>
  <si>
    <t>Ostrów Wielkopolski</t>
  </si>
  <si>
    <t xml:space="preserve">1                            31/1 </t>
  </si>
  <si>
    <t>0002 Ostrów Wlkp.                                              0187 Ostrów Wlkp.</t>
  </si>
  <si>
    <t>miasto Ostrów Wlkp.</t>
  </si>
  <si>
    <t>ostrowski</t>
  </si>
  <si>
    <t>145, 153, 195, 112, 111, 133, 183, 153, 163, 188, 160</t>
  </si>
  <si>
    <t>Prezydent Miasta Ostrowa Wielkopolskiego</t>
  </si>
  <si>
    <t>Biskupice</t>
  </si>
  <si>
    <t>2</t>
  </si>
  <si>
    <t>Blizanów</t>
  </si>
  <si>
    <t>kaliski</t>
  </si>
  <si>
    <t>Robinia akcjowa</t>
  </si>
  <si>
    <t>90, 75, 85, 73, 90, 75</t>
  </si>
  <si>
    <t>07.09.2020r</t>
  </si>
  <si>
    <t>Gmina Blizanów</t>
  </si>
  <si>
    <t>31.12.2022r.</t>
  </si>
  <si>
    <t xml:space="preserve"> Nadzór Wodny Wieruszów osoba do kontaktu : Krzysztof Frysiak tel. 62 600 60 45</t>
  </si>
  <si>
    <t>Wieruszów</t>
  </si>
  <si>
    <t>Mirków</t>
  </si>
  <si>
    <t>wieruszowski</t>
  </si>
  <si>
    <t>3 szt. 2.2 m i 4 szt. 2,1m</t>
  </si>
  <si>
    <t>decyzja w trakcie uzyskania</t>
  </si>
  <si>
    <t>785/2</t>
  </si>
  <si>
    <t>2,2m i 2,3m</t>
  </si>
  <si>
    <t>Wartość netto</t>
  </si>
  <si>
    <t>Podatek VAT</t>
  </si>
  <si>
    <t>Wartość brutto</t>
  </si>
  <si>
    <t>Nadzór Wodny Kalisz ; osoba do kontaktu : Michał Niewiejski tel. 62 600 60 40</t>
  </si>
  <si>
    <t xml:space="preserve">Kalisz </t>
  </si>
  <si>
    <t>Wielkopolski Wojewódzki Konserwator Zabytków 
Wojewódzki Urząd Ochrony Zabytków w Poznaniu
Delegatura w Kaliszu</t>
  </si>
  <si>
    <t>Szałe</t>
  </si>
  <si>
    <t xml:space="preserve">Opatówek </t>
  </si>
  <si>
    <t>-</t>
  </si>
  <si>
    <t>037 Ogrody</t>
  </si>
  <si>
    <t>751/4</t>
  </si>
  <si>
    <t>Oopatówek</t>
  </si>
  <si>
    <t>035 Śródmieście II</t>
  </si>
  <si>
    <t>Wierzba</t>
  </si>
  <si>
    <t>361cm</t>
  </si>
  <si>
    <t>nie dotyczy - drzewo przewrócone w korycie cieku Krępica</t>
  </si>
  <si>
    <t>Wierzba, Olsza czarna, Wierzba</t>
  </si>
  <si>
    <t>160cm, 165cm, 383cm</t>
  </si>
  <si>
    <t>nie dotyczy - drzewa przewrócone w korycie cieku Trojanówka</t>
  </si>
  <si>
    <t>Jesion wyniosły</t>
  </si>
  <si>
    <t>nie dotyczy - przycięcie korony 4 szt. drzew w objętości nie więcej niż 30%</t>
  </si>
  <si>
    <t>Pozwolenie nr 543/2022/A, Ka-WN.5146.3671.2.2022</t>
  </si>
  <si>
    <t>Ograniczone możliwości dojazdu do drzewa</t>
  </si>
  <si>
    <t>uzgodnienie zajęcia pasa drogowego i ew. zamknięcie odcinka ulicy na czas prowadzenia prac po stronie wykonawcy);ciecię pielegnacyjne konaru. Wymagana osoba kierująca pracami lub je wykonująca, spełniająca wymagania z art. 37b ustawy o ochronie zabytków i opiece nad zabytkami</t>
  </si>
  <si>
    <t>ZN.6131.1.15.2022.MH</t>
  </si>
  <si>
    <t>Burmistrz Wieruszowa</t>
  </si>
  <si>
    <t xml:space="preserve"> Nadzór Wodny Kępno; osoba do kontaktu : Monika Kania tel. 62 600 60 43</t>
  </si>
  <si>
    <t>Nadzór Wodny JAROCIN; osoba do kontaktu : Damian Niewiada tel. 62 600 60 42</t>
  </si>
  <si>
    <t>FORMULARZ CENOWY</t>
  </si>
  <si>
    <t>Miejsce</t>
  </si>
  <si>
    <t>Dz. nr</t>
  </si>
  <si>
    <t>Obręb</t>
  </si>
  <si>
    <t>Gmina</t>
  </si>
  <si>
    <t>Powiat</t>
  </si>
  <si>
    <t>Drzewa</t>
  </si>
  <si>
    <t>Gatunek</t>
  </si>
  <si>
    <t>Obwody
(cm)</t>
  </si>
  <si>
    <t>Decyzja z dnia</t>
  </si>
  <si>
    <t>Transport drewna</t>
  </si>
  <si>
    <t>Cena netto wycinka</t>
  </si>
  <si>
    <t>Cena netto transport</t>
  </si>
  <si>
    <t>RAZEM</t>
  </si>
  <si>
    <t>ŁĄCZNIE WSZYSKIE NADZORY</t>
  </si>
  <si>
    <r>
      <t xml:space="preserve">RAZEM Wartość netto </t>
    </r>
    <r>
      <rPr>
        <b/>
        <sz val="12"/>
        <color theme="1"/>
        <rFont val="Calibri"/>
        <family val="2"/>
        <charset val="238"/>
        <scheme val="minor"/>
      </rPr>
      <t>(kol. 16 + kol. 17)</t>
    </r>
  </si>
  <si>
    <t>Podpis elektroniczny</t>
  </si>
  <si>
    <t>UWAGA:  Niniejszy Załącznik winien być sporządzony w postaci elektronicznej i opatrzony kwalifikowanym podpisem elektronicznym osoby upoważnionej.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</si>
</sst>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scheme val="minor"/>
    </font>
    <font>
      <b/>
      <sz val="12"/>
      <color rgb="FF0070C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0" xfId="0" applyFont="1"/>
    <xf numFmtId="164" fontId="0" fillId="0" borderId="1" xfId="0" applyNumberForma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0" xfId="0" applyFont="1" applyAlignment="1">
      <alignment vertical="top"/>
    </xf>
    <xf numFmtId="164" fontId="15" fillId="4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4" fontId="13" fillId="4" borderId="12" xfId="0" applyNumberFormat="1" applyFont="1" applyFill="1" applyBorder="1" applyAlignment="1">
      <alignment horizontal="center" vertical="center"/>
    </xf>
    <xf numFmtId="0" fontId="18" fillId="0" borderId="0" xfId="0" applyFont="1"/>
    <xf numFmtId="0" fontId="17" fillId="0" borderId="0" xfId="0" applyFont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left" vertical="center"/>
    </xf>
    <xf numFmtId="164" fontId="12" fillId="3" borderId="7" xfId="0" applyNumberFormat="1" applyFont="1" applyFill="1" applyBorder="1" applyAlignment="1">
      <alignment horizontal="center" vertical="center"/>
    </xf>
    <xf numFmtId="164" fontId="12" fillId="3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</cellXfs>
  <cellStyles count="2">
    <cellStyle name="Normalny" xfId="0" builtinId="0"/>
    <cellStyle name="Normalny_2007 poczta wychodząca i przychodząca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showGridLines="0" tabSelected="1" view="pageBreakPreview" topLeftCell="A22" zoomScale="75" zoomScaleNormal="70" zoomScaleSheetLayoutView="75" workbookViewId="0">
      <selection activeCell="R41" sqref="R41"/>
    </sheetView>
  </sheetViews>
  <sheetFormatPr defaultRowHeight="15" x14ac:dyDescent="0.25"/>
  <cols>
    <col min="2" max="2" width="14.140625" bestFit="1" customWidth="1"/>
    <col min="3" max="3" width="17.7109375" customWidth="1"/>
    <col min="4" max="4" width="12.5703125" customWidth="1"/>
    <col min="5" max="5" width="17.5703125" customWidth="1"/>
    <col min="6" max="6" width="13.85546875" customWidth="1"/>
    <col min="7" max="7" width="12.28515625" customWidth="1"/>
    <col min="9" max="9" width="16" bestFit="1" customWidth="1"/>
    <col min="10" max="10" width="30.42578125" customWidth="1"/>
    <col min="11" max="11" width="27" customWidth="1"/>
    <col min="12" max="12" width="23.5703125" customWidth="1"/>
    <col min="13" max="13" width="15.42578125" customWidth="1"/>
    <col min="14" max="14" width="21.7109375" customWidth="1"/>
    <col min="15" max="15" width="22.5703125" customWidth="1"/>
    <col min="16" max="16" width="20.7109375" customWidth="1"/>
    <col min="17" max="17" width="20.5703125" customWidth="1"/>
    <col min="18" max="18" width="26" customWidth="1"/>
  </cols>
  <sheetData>
    <row r="1" spans="1:17" ht="60" customHeight="1" x14ac:dyDescent="0.25">
      <c r="A1" s="43" t="s">
        <v>115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35.25" customHeight="1" x14ac:dyDescent="0.25">
      <c r="A2" s="45" t="s">
        <v>114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6" customFormat="1" ht="13.5" customHeight="1" x14ac:dyDescent="0.2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  <c r="L3" s="30">
        <v>12</v>
      </c>
      <c r="M3" s="30">
        <v>13</v>
      </c>
      <c r="N3" s="30">
        <v>14</v>
      </c>
      <c r="O3" s="30">
        <v>12</v>
      </c>
      <c r="P3" s="30">
        <v>16</v>
      </c>
      <c r="Q3" s="30">
        <v>17</v>
      </c>
    </row>
    <row r="4" spans="1:17" ht="31.5" x14ac:dyDescent="0.25">
      <c r="A4" s="25" t="s">
        <v>4</v>
      </c>
      <c r="B4" s="25" t="s">
        <v>0</v>
      </c>
      <c r="C4" s="25" t="s">
        <v>116</v>
      </c>
      <c r="D4" s="25" t="s">
        <v>117</v>
      </c>
      <c r="E4" s="25" t="s">
        <v>118</v>
      </c>
      <c r="F4" s="25" t="s">
        <v>119</v>
      </c>
      <c r="G4" s="25" t="s">
        <v>120</v>
      </c>
      <c r="H4" s="25" t="s">
        <v>121</v>
      </c>
      <c r="I4" s="25" t="s">
        <v>122</v>
      </c>
      <c r="J4" s="26" t="s">
        <v>123</v>
      </c>
      <c r="K4" s="25" t="s">
        <v>124</v>
      </c>
      <c r="L4" s="25" t="s">
        <v>1</v>
      </c>
      <c r="M4" s="25" t="s">
        <v>2</v>
      </c>
      <c r="N4" s="25" t="s">
        <v>3</v>
      </c>
      <c r="O4" s="25" t="s">
        <v>125</v>
      </c>
      <c r="P4" s="24" t="s">
        <v>126</v>
      </c>
      <c r="Q4" s="24" t="s">
        <v>127</v>
      </c>
    </row>
    <row r="5" spans="1:17" ht="60" x14ac:dyDescent="0.25">
      <c r="A5" s="13">
        <v>1</v>
      </c>
      <c r="B5" s="9" t="s">
        <v>5</v>
      </c>
      <c r="C5" s="10" t="s">
        <v>12</v>
      </c>
      <c r="D5" s="10">
        <v>583</v>
      </c>
      <c r="E5" s="10" t="s">
        <v>12</v>
      </c>
      <c r="F5" s="10" t="s">
        <v>14</v>
      </c>
      <c r="G5" s="10" t="s">
        <v>16</v>
      </c>
      <c r="H5" s="10">
        <v>7</v>
      </c>
      <c r="I5" s="10" t="s">
        <v>18</v>
      </c>
      <c r="J5" s="10" t="s">
        <v>19</v>
      </c>
      <c r="K5" s="10" t="s">
        <v>21</v>
      </c>
      <c r="L5" s="10" t="s">
        <v>23</v>
      </c>
      <c r="M5" s="3">
        <v>44926</v>
      </c>
      <c r="N5" s="1"/>
      <c r="O5" s="10" t="s">
        <v>9</v>
      </c>
      <c r="P5" s="29"/>
      <c r="Q5" s="29"/>
    </row>
    <row r="6" spans="1:17" ht="60" x14ac:dyDescent="0.25">
      <c r="A6" s="13">
        <v>2</v>
      </c>
      <c r="B6" s="9" t="s">
        <v>5</v>
      </c>
      <c r="C6" s="10" t="s">
        <v>13</v>
      </c>
      <c r="D6" s="10">
        <v>410</v>
      </c>
      <c r="E6" s="10" t="s">
        <v>13</v>
      </c>
      <c r="F6" s="10" t="s">
        <v>15</v>
      </c>
      <c r="G6" s="10" t="s">
        <v>17</v>
      </c>
      <c r="H6" s="10">
        <v>4</v>
      </c>
      <c r="I6" s="10" t="s">
        <v>37</v>
      </c>
      <c r="J6" s="10" t="s">
        <v>20</v>
      </c>
      <c r="K6" s="10" t="s">
        <v>22</v>
      </c>
      <c r="L6" s="10" t="s">
        <v>24</v>
      </c>
      <c r="M6" s="3">
        <v>44926</v>
      </c>
      <c r="N6" s="1"/>
      <c r="O6" s="10" t="s">
        <v>9</v>
      </c>
      <c r="P6" s="29"/>
      <c r="Q6" s="29"/>
    </row>
    <row r="7" spans="1:17" ht="60" x14ac:dyDescent="0.25">
      <c r="A7" s="13">
        <v>3</v>
      </c>
      <c r="B7" s="9" t="s">
        <v>5</v>
      </c>
      <c r="C7" s="10" t="s">
        <v>27</v>
      </c>
      <c r="D7" s="10">
        <v>234</v>
      </c>
      <c r="E7" s="10" t="s">
        <v>27</v>
      </c>
      <c r="F7" s="10" t="s">
        <v>15</v>
      </c>
      <c r="G7" s="10" t="s">
        <v>17</v>
      </c>
      <c r="H7" s="10">
        <v>2</v>
      </c>
      <c r="I7" s="10" t="s">
        <v>28</v>
      </c>
      <c r="J7" s="10" t="s">
        <v>30</v>
      </c>
      <c r="K7" s="4" t="s">
        <v>25</v>
      </c>
      <c r="L7" s="10" t="s">
        <v>24</v>
      </c>
      <c r="M7" s="3">
        <v>44926</v>
      </c>
      <c r="N7" s="2"/>
      <c r="O7" s="10" t="s">
        <v>9</v>
      </c>
      <c r="P7" s="29"/>
      <c r="Q7" s="29"/>
    </row>
    <row r="8" spans="1:17" ht="111.75" customHeight="1" x14ac:dyDescent="0.25">
      <c r="A8" s="13">
        <v>4</v>
      </c>
      <c r="B8" s="9" t="s">
        <v>5</v>
      </c>
      <c r="C8" s="10" t="s">
        <v>27</v>
      </c>
      <c r="D8" s="10">
        <v>234</v>
      </c>
      <c r="E8" s="10" t="s">
        <v>27</v>
      </c>
      <c r="F8" s="10" t="s">
        <v>15</v>
      </c>
      <c r="G8" s="10" t="s">
        <v>17</v>
      </c>
      <c r="H8" s="10">
        <v>40</v>
      </c>
      <c r="I8" s="10" t="s">
        <v>29</v>
      </c>
      <c r="J8" s="10" t="s">
        <v>31</v>
      </c>
      <c r="K8" s="10" t="s">
        <v>26</v>
      </c>
      <c r="L8" s="10" t="s">
        <v>24</v>
      </c>
      <c r="M8" s="3">
        <v>44926</v>
      </c>
      <c r="N8" s="1"/>
      <c r="O8" s="10" t="s">
        <v>9</v>
      </c>
      <c r="P8" s="29"/>
      <c r="Q8" s="29"/>
    </row>
    <row r="9" spans="1:17" ht="60" x14ac:dyDescent="0.25">
      <c r="A9" s="13">
        <v>5</v>
      </c>
      <c r="B9" s="9" t="s">
        <v>5</v>
      </c>
      <c r="C9" s="10" t="s">
        <v>15</v>
      </c>
      <c r="D9" s="10">
        <v>1130</v>
      </c>
      <c r="E9" s="10" t="s">
        <v>15</v>
      </c>
      <c r="F9" s="10" t="s">
        <v>15</v>
      </c>
      <c r="G9" s="10" t="s">
        <v>17</v>
      </c>
      <c r="H9" s="10">
        <v>8</v>
      </c>
      <c r="I9" s="10" t="s">
        <v>33</v>
      </c>
      <c r="J9" s="10" t="s">
        <v>34</v>
      </c>
      <c r="K9" s="10" t="s">
        <v>32</v>
      </c>
      <c r="L9" s="10" t="s">
        <v>24</v>
      </c>
      <c r="M9" s="3">
        <v>44926</v>
      </c>
      <c r="N9" s="1"/>
      <c r="O9" s="10" t="s">
        <v>9</v>
      </c>
      <c r="P9" s="29"/>
      <c r="Q9" s="29"/>
    </row>
    <row r="10" spans="1:17" ht="60" x14ac:dyDescent="0.25">
      <c r="A10" s="13">
        <v>6</v>
      </c>
      <c r="B10" s="9" t="s">
        <v>5</v>
      </c>
      <c r="C10" s="10" t="s">
        <v>13</v>
      </c>
      <c r="D10" s="10">
        <v>410</v>
      </c>
      <c r="E10" s="10" t="s">
        <v>13</v>
      </c>
      <c r="F10" s="10" t="s">
        <v>15</v>
      </c>
      <c r="G10" s="10" t="s">
        <v>17</v>
      </c>
      <c r="H10" s="10">
        <v>1</v>
      </c>
      <c r="I10" s="10" t="s">
        <v>29</v>
      </c>
      <c r="J10" s="10" t="s">
        <v>36</v>
      </c>
      <c r="K10" s="10" t="s">
        <v>35</v>
      </c>
      <c r="L10" s="10" t="s">
        <v>24</v>
      </c>
      <c r="M10" s="3">
        <v>44926</v>
      </c>
      <c r="N10" s="1"/>
      <c r="O10" s="10" t="s">
        <v>9</v>
      </c>
      <c r="P10" s="29"/>
      <c r="Q10" s="29"/>
    </row>
    <row r="11" spans="1:17" ht="30" customHeight="1" x14ac:dyDescent="0.25">
      <c r="A11" s="37" t="s">
        <v>128</v>
      </c>
      <c r="B11" s="38"/>
      <c r="C11" s="38"/>
      <c r="D11" s="38"/>
      <c r="E11" s="38"/>
      <c r="F11" s="38"/>
      <c r="G11" s="39"/>
      <c r="H11" s="18">
        <v>62</v>
      </c>
      <c r="I11" s="14"/>
      <c r="J11" s="14"/>
      <c r="K11" s="14"/>
      <c r="L11" s="9"/>
      <c r="M11" s="11"/>
      <c r="N11" s="12"/>
      <c r="O11" s="9"/>
      <c r="P11" s="17"/>
      <c r="Q11" s="17"/>
    </row>
    <row r="12" spans="1:17" ht="30.75" customHeight="1" x14ac:dyDescent="0.25">
      <c r="A12" s="45" t="s">
        <v>113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ht="60" x14ac:dyDescent="0.25">
      <c r="A13" s="13">
        <v>1</v>
      </c>
      <c r="B13" s="9" t="s">
        <v>6</v>
      </c>
      <c r="C13" s="9" t="s">
        <v>38</v>
      </c>
      <c r="D13" s="9">
        <v>1053</v>
      </c>
      <c r="E13" s="9" t="s">
        <v>38</v>
      </c>
      <c r="F13" s="9" t="s">
        <v>39</v>
      </c>
      <c r="G13" s="9" t="s">
        <v>40</v>
      </c>
      <c r="H13" s="9">
        <v>6</v>
      </c>
      <c r="I13" s="10" t="s">
        <v>41</v>
      </c>
      <c r="J13" s="10" t="s">
        <v>42</v>
      </c>
      <c r="K13" s="11">
        <v>44376</v>
      </c>
      <c r="L13" s="9" t="s">
        <v>43</v>
      </c>
      <c r="M13" s="11">
        <v>44926</v>
      </c>
      <c r="N13" s="9"/>
      <c r="O13" s="15" t="s">
        <v>9</v>
      </c>
      <c r="P13" s="29"/>
      <c r="Q13" s="29"/>
    </row>
    <row r="14" spans="1:17" ht="60" x14ac:dyDescent="0.25">
      <c r="A14" s="13">
        <v>2</v>
      </c>
      <c r="B14" s="9" t="s">
        <v>6</v>
      </c>
      <c r="C14" s="9" t="s">
        <v>44</v>
      </c>
      <c r="D14" s="9">
        <v>2000</v>
      </c>
      <c r="E14" s="9" t="s">
        <v>44</v>
      </c>
      <c r="F14" s="9" t="s">
        <v>44</v>
      </c>
      <c r="G14" s="9" t="s">
        <v>40</v>
      </c>
      <c r="H14" s="9">
        <v>2</v>
      </c>
      <c r="I14" s="9" t="s">
        <v>45</v>
      </c>
      <c r="J14" s="9" t="s">
        <v>62</v>
      </c>
      <c r="K14" s="11">
        <v>44396</v>
      </c>
      <c r="L14" s="9" t="s">
        <v>46</v>
      </c>
      <c r="M14" s="11">
        <v>44926</v>
      </c>
      <c r="N14" s="9"/>
      <c r="O14" s="15" t="s">
        <v>9</v>
      </c>
      <c r="P14" s="29"/>
      <c r="Q14" s="29"/>
    </row>
    <row r="15" spans="1:17" ht="60" x14ac:dyDescent="0.25">
      <c r="A15" s="13">
        <v>3</v>
      </c>
      <c r="B15" s="9" t="s">
        <v>6</v>
      </c>
      <c r="C15" s="9" t="s">
        <v>47</v>
      </c>
      <c r="D15" s="5" t="s">
        <v>48</v>
      </c>
      <c r="E15" s="9" t="s">
        <v>47</v>
      </c>
      <c r="F15" s="9" t="s">
        <v>49</v>
      </c>
      <c r="G15" s="9" t="s">
        <v>50</v>
      </c>
      <c r="H15" s="9">
        <v>4</v>
      </c>
      <c r="I15" s="9" t="s">
        <v>51</v>
      </c>
      <c r="J15" s="9" t="s">
        <v>52</v>
      </c>
      <c r="K15" s="11">
        <v>44223</v>
      </c>
      <c r="L15" s="9" t="s">
        <v>53</v>
      </c>
      <c r="M15" s="11">
        <v>44926</v>
      </c>
      <c r="N15" s="9"/>
      <c r="O15" s="15" t="s">
        <v>9</v>
      </c>
      <c r="P15" s="29"/>
      <c r="Q15" s="29"/>
    </row>
    <row r="16" spans="1:17" ht="60" x14ac:dyDescent="0.25">
      <c r="A16" s="13">
        <v>4</v>
      </c>
      <c r="B16" s="9" t="s">
        <v>6</v>
      </c>
      <c r="C16" s="9" t="s">
        <v>54</v>
      </c>
      <c r="D16" s="5" t="s">
        <v>55</v>
      </c>
      <c r="E16" s="9" t="s">
        <v>56</v>
      </c>
      <c r="F16" s="9" t="s">
        <v>54</v>
      </c>
      <c r="G16" s="9" t="s">
        <v>57</v>
      </c>
      <c r="H16" s="9">
        <v>1</v>
      </c>
      <c r="I16" s="9" t="s">
        <v>18</v>
      </c>
      <c r="J16" s="9">
        <v>570</v>
      </c>
      <c r="K16" s="11">
        <v>44559</v>
      </c>
      <c r="L16" s="9" t="s">
        <v>58</v>
      </c>
      <c r="M16" s="11">
        <v>44926</v>
      </c>
      <c r="N16" s="9"/>
      <c r="O16" s="15" t="s">
        <v>9</v>
      </c>
      <c r="P16" s="29"/>
      <c r="Q16" s="29"/>
    </row>
    <row r="17" spans="1:18" ht="60" x14ac:dyDescent="0.25">
      <c r="A17" s="13">
        <v>5</v>
      </c>
      <c r="B17" s="9" t="s">
        <v>6</v>
      </c>
      <c r="C17" s="9" t="s">
        <v>39</v>
      </c>
      <c r="D17" s="9" t="s">
        <v>59</v>
      </c>
      <c r="E17" s="9" t="s">
        <v>60</v>
      </c>
      <c r="F17" s="9" t="s">
        <v>39</v>
      </c>
      <c r="G17" s="9" t="s">
        <v>40</v>
      </c>
      <c r="H17" s="9">
        <v>3</v>
      </c>
      <c r="I17" s="9" t="s">
        <v>18</v>
      </c>
      <c r="J17" s="9" t="s">
        <v>61</v>
      </c>
      <c r="K17" s="11">
        <v>44657</v>
      </c>
      <c r="L17" s="9" t="s">
        <v>43</v>
      </c>
      <c r="M17" s="11">
        <v>45291</v>
      </c>
      <c r="N17" s="9"/>
      <c r="O17" s="15" t="s">
        <v>9</v>
      </c>
      <c r="P17" s="29"/>
      <c r="Q17" s="29"/>
    </row>
    <row r="18" spans="1:18" ht="30" customHeight="1" x14ac:dyDescent="0.25">
      <c r="A18" s="40" t="s">
        <v>128</v>
      </c>
      <c r="B18" s="41"/>
      <c r="C18" s="41"/>
      <c r="D18" s="41"/>
      <c r="E18" s="41"/>
      <c r="F18" s="41"/>
      <c r="G18" s="42"/>
      <c r="H18" s="18">
        <v>16</v>
      </c>
      <c r="I18" s="48"/>
      <c r="J18" s="49"/>
      <c r="K18" s="49"/>
      <c r="L18" s="49"/>
      <c r="M18" s="49"/>
      <c r="N18" s="49"/>
      <c r="O18" s="49"/>
      <c r="P18" s="49"/>
      <c r="Q18" s="50"/>
    </row>
    <row r="19" spans="1:18" ht="30.75" customHeight="1" x14ac:dyDescent="0.25">
      <c r="A19" s="45" t="s">
        <v>10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8" ht="60" x14ac:dyDescent="0.25">
      <c r="A20" s="13">
        <v>1</v>
      </c>
      <c r="B20" s="8" t="s">
        <v>7</v>
      </c>
      <c r="C20" s="9" t="s">
        <v>63</v>
      </c>
      <c r="D20" s="5" t="s">
        <v>64</v>
      </c>
      <c r="E20" s="9" t="s">
        <v>65</v>
      </c>
      <c r="F20" s="9" t="s">
        <v>66</v>
      </c>
      <c r="G20" s="9" t="s">
        <v>67</v>
      </c>
      <c r="H20" s="9">
        <v>11</v>
      </c>
      <c r="I20" s="9" t="s">
        <v>18</v>
      </c>
      <c r="J20" s="9" t="s">
        <v>68</v>
      </c>
      <c r="K20" s="11">
        <v>44599</v>
      </c>
      <c r="L20" s="9" t="s">
        <v>69</v>
      </c>
      <c r="M20" s="11">
        <v>44926</v>
      </c>
      <c r="N20" s="9"/>
      <c r="O20" s="15" t="s">
        <v>9</v>
      </c>
      <c r="P20" s="29"/>
      <c r="Q20" s="29"/>
    </row>
    <row r="21" spans="1:18" ht="30.75" customHeight="1" x14ac:dyDescent="0.25">
      <c r="A21" s="40" t="s">
        <v>128</v>
      </c>
      <c r="B21" s="41"/>
      <c r="C21" s="41"/>
      <c r="D21" s="41"/>
      <c r="E21" s="41"/>
      <c r="F21" s="41"/>
      <c r="G21" s="42"/>
      <c r="H21" s="20">
        <v>11</v>
      </c>
      <c r="I21" s="51"/>
      <c r="J21" s="52"/>
      <c r="K21" s="52"/>
      <c r="L21" s="52"/>
      <c r="M21" s="52"/>
      <c r="N21" s="52"/>
      <c r="O21" s="52"/>
      <c r="P21" s="52"/>
      <c r="Q21" s="53"/>
    </row>
    <row r="22" spans="1:18" ht="31.5" customHeight="1" x14ac:dyDescent="0.25">
      <c r="A22" s="45" t="s">
        <v>11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8" ht="60" x14ac:dyDescent="0.25">
      <c r="A23" s="13">
        <v>1</v>
      </c>
      <c r="B23" s="8" t="s">
        <v>8</v>
      </c>
      <c r="C23" s="8" t="s">
        <v>70</v>
      </c>
      <c r="D23" s="7" t="s">
        <v>71</v>
      </c>
      <c r="E23" s="8" t="s">
        <v>70</v>
      </c>
      <c r="F23" s="8" t="s">
        <v>72</v>
      </c>
      <c r="G23" s="8" t="s">
        <v>73</v>
      </c>
      <c r="H23" s="8">
        <v>6</v>
      </c>
      <c r="I23" s="8" t="s">
        <v>74</v>
      </c>
      <c r="J23" s="9" t="s">
        <v>75</v>
      </c>
      <c r="K23" s="9" t="s">
        <v>76</v>
      </c>
      <c r="L23" s="8" t="s">
        <v>77</v>
      </c>
      <c r="M23" s="9" t="s">
        <v>78</v>
      </c>
      <c r="N23" s="9"/>
      <c r="O23" s="15" t="s">
        <v>9</v>
      </c>
      <c r="P23" s="29"/>
      <c r="Q23" s="29"/>
    </row>
    <row r="24" spans="1:18" ht="29.25" customHeight="1" x14ac:dyDescent="0.25">
      <c r="A24" s="40" t="s">
        <v>128</v>
      </c>
      <c r="B24" s="41"/>
      <c r="C24" s="41"/>
      <c r="D24" s="41"/>
      <c r="E24" s="41"/>
      <c r="F24" s="41"/>
      <c r="G24" s="42"/>
      <c r="H24" s="20">
        <v>6</v>
      </c>
      <c r="I24" s="51"/>
      <c r="J24" s="52"/>
      <c r="K24" s="52"/>
      <c r="L24" s="52"/>
      <c r="M24" s="52"/>
      <c r="N24" s="52"/>
      <c r="O24" s="52"/>
      <c r="P24" s="52"/>
      <c r="Q24" s="53"/>
    </row>
    <row r="25" spans="1:18" s="6" customFormat="1" ht="33" customHeight="1" x14ac:dyDescent="0.25">
      <c r="A25" s="45" t="s">
        <v>79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8" s="6" customFormat="1" ht="60" x14ac:dyDescent="0.25">
      <c r="A26" s="13">
        <v>1</v>
      </c>
      <c r="B26" s="9" t="s">
        <v>80</v>
      </c>
      <c r="C26" s="9" t="s">
        <v>81</v>
      </c>
      <c r="D26" s="9">
        <v>657</v>
      </c>
      <c r="E26" s="9" t="s">
        <v>81</v>
      </c>
      <c r="F26" s="9" t="s">
        <v>80</v>
      </c>
      <c r="G26" s="9" t="s">
        <v>82</v>
      </c>
      <c r="H26" s="9">
        <v>7</v>
      </c>
      <c r="I26" s="10" t="s">
        <v>18</v>
      </c>
      <c r="J26" s="10" t="s">
        <v>83</v>
      </c>
      <c r="K26" s="9" t="s">
        <v>111</v>
      </c>
      <c r="L26" s="9" t="s">
        <v>112</v>
      </c>
      <c r="M26" s="11">
        <v>44926</v>
      </c>
      <c r="N26" s="9"/>
      <c r="O26" s="15" t="s">
        <v>9</v>
      </c>
      <c r="P26" s="29"/>
      <c r="Q26" s="29"/>
    </row>
    <row r="27" spans="1:18" s="6" customFormat="1" ht="60" x14ac:dyDescent="0.25">
      <c r="A27" s="13">
        <v>2</v>
      </c>
      <c r="B27" s="9" t="s">
        <v>80</v>
      </c>
      <c r="C27" s="9" t="s">
        <v>81</v>
      </c>
      <c r="D27" s="9" t="s">
        <v>85</v>
      </c>
      <c r="E27" s="9" t="s">
        <v>81</v>
      </c>
      <c r="F27" s="9" t="s">
        <v>80</v>
      </c>
      <c r="G27" s="9" t="s">
        <v>82</v>
      </c>
      <c r="H27" s="9">
        <v>2</v>
      </c>
      <c r="I27" s="9" t="s">
        <v>41</v>
      </c>
      <c r="J27" s="9" t="s">
        <v>86</v>
      </c>
      <c r="K27" s="9" t="s">
        <v>84</v>
      </c>
      <c r="L27" s="9"/>
      <c r="M27" s="11"/>
      <c r="N27" s="9"/>
      <c r="O27" s="15" t="s">
        <v>9</v>
      </c>
      <c r="P27" s="29"/>
      <c r="Q27" s="29"/>
    </row>
    <row r="28" spans="1:18" s="6" customFormat="1" ht="29.25" customHeight="1" x14ac:dyDescent="0.25">
      <c r="A28" s="40" t="s">
        <v>128</v>
      </c>
      <c r="B28" s="41"/>
      <c r="C28" s="41"/>
      <c r="D28" s="41"/>
      <c r="E28" s="41"/>
      <c r="F28" s="41"/>
      <c r="G28" s="42"/>
      <c r="H28" s="18">
        <v>9</v>
      </c>
      <c r="I28" s="48"/>
      <c r="J28" s="49"/>
      <c r="K28" s="49"/>
      <c r="L28" s="49"/>
      <c r="M28" s="49"/>
      <c r="N28" s="49"/>
      <c r="O28" s="49"/>
      <c r="P28" s="49"/>
      <c r="Q28" s="50"/>
    </row>
    <row r="29" spans="1:18" s="6" customFormat="1" ht="33" customHeight="1" x14ac:dyDescent="0.25">
      <c r="A29" s="45" t="s">
        <v>90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16"/>
    </row>
    <row r="30" spans="1:18" s="6" customFormat="1" ht="225" x14ac:dyDescent="0.25">
      <c r="A30" s="13">
        <v>1</v>
      </c>
      <c r="B30" s="9" t="s">
        <v>91</v>
      </c>
      <c r="C30" s="10" t="s">
        <v>91</v>
      </c>
      <c r="D30" s="10">
        <v>107</v>
      </c>
      <c r="E30" s="10" t="s">
        <v>99</v>
      </c>
      <c r="F30" s="10" t="s">
        <v>91</v>
      </c>
      <c r="G30" s="10" t="s">
        <v>73</v>
      </c>
      <c r="H30" s="10">
        <v>4</v>
      </c>
      <c r="I30" s="10" t="s">
        <v>106</v>
      </c>
      <c r="J30" s="10" t="s">
        <v>107</v>
      </c>
      <c r="K30" s="10" t="s">
        <v>108</v>
      </c>
      <c r="L30" s="10" t="s">
        <v>92</v>
      </c>
      <c r="M30" s="3">
        <v>44926</v>
      </c>
      <c r="N30" s="10" t="s">
        <v>110</v>
      </c>
      <c r="O30" s="10" t="s">
        <v>9</v>
      </c>
      <c r="P30" s="29"/>
      <c r="Q30" s="29"/>
    </row>
    <row r="31" spans="1:18" s="6" customFormat="1" ht="60" x14ac:dyDescent="0.25">
      <c r="A31" s="13">
        <v>2</v>
      </c>
      <c r="B31" s="9" t="s">
        <v>91</v>
      </c>
      <c r="C31" s="10" t="s">
        <v>91</v>
      </c>
      <c r="D31" s="10">
        <v>87</v>
      </c>
      <c r="E31" s="10" t="s">
        <v>96</v>
      </c>
      <c r="F31" s="10" t="s">
        <v>91</v>
      </c>
      <c r="G31" s="10" t="s">
        <v>73</v>
      </c>
      <c r="H31" s="10">
        <v>1</v>
      </c>
      <c r="I31" s="10" t="s">
        <v>100</v>
      </c>
      <c r="J31" s="10" t="s">
        <v>101</v>
      </c>
      <c r="K31" s="10" t="s">
        <v>102</v>
      </c>
      <c r="L31" s="10" t="s">
        <v>95</v>
      </c>
      <c r="M31" s="3">
        <v>44926</v>
      </c>
      <c r="N31" s="10" t="s">
        <v>109</v>
      </c>
      <c r="O31" s="10" t="s">
        <v>9</v>
      </c>
      <c r="P31" s="29"/>
      <c r="Q31" s="29"/>
    </row>
    <row r="32" spans="1:18" s="6" customFormat="1" ht="60" x14ac:dyDescent="0.25">
      <c r="A32" s="13">
        <v>3</v>
      </c>
      <c r="B32" s="9" t="s">
        <v>91</v>
      </c>
      <c r="C32" s="10" t="s">
        <v>93</v>
      </c>
      <c r="D32" s="10" t="s">
        <v>97</v>
      </c>
      <c r="E32" s="10" t="s">
        <v>98</v>
      </c>
      <c r="F32" s="10" t="s">
        <v>94</v>
      </c>
      <c r="G32" s="10" t="s">
        <v>73</v>
      </c>
      <c r="H32" s="10">
        <v>3</v>
      </c>
      <c r="I32" s="10" t="s">
        <v>103</v>
      </c>
      <c r="J32" s="10" t="s">
        <v>104</v>
      </c>
      <c r="K32" s="4" t="s">
        <v>105</v>
      </c>
      <c r="L32" s="10" t="s">
        <v>95</v>
      </c>
      <c r="M32" s="3">
        <v>44926</v>
      </c>
      <c r="N32" s="10" t="s">
        <v>109</v>
      </c>
      <c r="O32" s="10" t="s">
        <v>9</v>
      </c>
      <c r="P32" s="29"/>
      <c r="Q32" s="29"/>
    </row>
    <row r="33" spans="1:17" s="6" customFormat="1" ht="30.75" customHeight="1" x14ac:dyDescent="0.25">
      <c r="A33" s="40" t="s">
        <v>128</v>
      </c>
      <c r="B33" s="41"/>
      <c r="C33" s="41"/>
      <c r="D33" s="41"/>
      <c r="E33" s="41"/>
      <c r="F33" s="41"/>
      <c r="G33" s="42"/>
      <c r="H33" s="19">
        <f>H32+H31+H30</f>
        <v>8</v>
      </c>
      <c r="I33" s="48"/>
      <c r="J33" s="49"/>
      <c r="K33" s="49"/>
      <c r="L33" s="49"/>
      <c r="M33" s="49"/>
      <c r="N33" s="49"/>
      <c r="O33" s="49"/>
      <c r="P33" s="49"/>
      <c r="Q33" s="49"/>
    </row>
    <row r="34" spans="1:17" ht="30.75" customHeight="1" x14ac:dyDescent="0.25">
      <c r="A34" s="54" t="s">
        <v>129</v>
      </c>
      <c r="B34" s="55"/>
      <c r="C34" s="55"/>
      <c r="D34" s="55"/>
      <c r="E34" s="55"/>
      <c r="F34" s="55"/>
      <c r="G34" s="56"/>
      <c r="H34" s="23">
        <f>H11+H18+H21+H24+H28+H33</f>
        <v>112</v>
      </c>
      <c r="I34" s="21"/>
      <c r="J34" s="21"/>
      <c r="K34" s="21"/>
      <c r="L34" s="21"/>
      <c r="M34" s="21"/>
      <c r="N34" s="21"/>
      <c r="O34" s="21"/>
      <c r="P34" s="21"/>
      <c r="Q34" s="22"/>
    </row>
    <row r="35" spans="1:17" ht="33" customHeight="1" thickBot="1" x14ac:dyDescent="0.3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6" t="s">
        <v>87</v>
      </c>
      <c r="O35" s="46"/>
      <c r="P35" s="31">
        <f>P32++P31+P30+P27+P26+P23+P20+P17+P16+P15+P14+P13+P10+P9+P8+P7+P6+P5</f>
        <v>0</v>
      </c>
      <c r="Q35" s="31">
        <f>Q32++Q31+Q30+Q27+Q26+Q23+Q20+Q17+Q16+Q15+Q14+Q13+Q10+Q9+Q8+Q7+Q6+Q5</f>
        <v>0</v>
      </c>
    </row>
    <row r="36" spans="1:17" ht="31.5" customHeight="1" thickTop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57" t="s">
        <v>130</v>
      </c>
      <c r="O36" s="57"/>
      <c r="P36" s="58">
        <f>Q35+P35</f>
        <v>0</v>
      </c>
      <c r="Q36" s="59"/>
    </row>
    <row r="37" spans="1:17" ht="34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45" t="s">
        <v>88</v>
      </c>
      <c r="O37" s="45"/>
      <c r="P37" s="34">
        <f>P36*0.08</f>
        <v>0</v>
      </c>
      <c r="Q37" s="35"/>
    </row>
    <row r="38" spans="1:17" ht="36.75" customHeight="1" x14ac:dyDescent="0.25">
      <c r="A38" s="6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45" t="s">
        <v>89</v>
      </c>
      <c r="O38" s="45"/>
      <c r="P38" s="34">
        <f>P36+P37</f>
        <v>0</v>
      </c>
      <c r="Q38" s="36"/>
    </row>
    <row r="40" spans="1:17" s="6" customFormat="1" x14ac:dyDescent="0.25"/>
    <row r="41" spans="1:17" s="6" customFormat="1" x14ac:dyDescent="0.25"/>
    <row r="42" spans="1:17" s="6" customFormat="1" x14ac:dyDescent="0.25"/>
    <row r="43" spans="1:17" ht="18.75" x14ac:dyDescent="0.3">
      <c r="A43" s="27"/>
      <c r="K43" s="33"/>
      <c r="L43" s="33"/>
      <c r="N43" s="32" t="s">
        <v>131</v>
      </c>
      <c r="O43" s="32"/>
    </row>
    <row r="48" spans="1:17" ht="18.75" x14ac:dyDescent="0.25">
      <c r="A48" s="60" t="s">
        <v>132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</sheetData>
  <mergeCells count="29">
    <mergeCell ref="A48:Q48"/>
    <mergeCell ref="A25:Q25"/>
    <mergeCell ref="A29:Q29"/>
    <mergeCell ref="A34:G34"/>
    <mergeCell ref="N36:O36"/>
    <mergeCell ref="P36:Q36"/>
    <mergeCell ref="A1:Q1"/>
    <mergeCell ref="A2:Q2"/>
    <mergeCell ref="A12:Q12"/>
    <mergeCell ref="A19:Q19"/>
    <mergeCell ref="A22:Q22"/>
    <mergeCell ref="I18:Q18"/>
    <mergeCell ref="I21:Q21"/>
    <mergeCell ref="K43:L43"/>
    <mergeCell ref="P37:Q37"/>
    <mergeCell ref="P38:Q38"/>
    <mergeCell ref="A11:G11"/>
    <mergeCell ref="A18:G18"/>
    <mergeCell ref="A24:G24"/>
    <mergeCell ref="A21:G21"/>
    <mergeCell ref="N37:O37"/>
    <mergeCell ref="N35:O35"/>
    <mergeCell ref="N38:O38"/>
    <mergeCell ref="A35:M35"/>
    <mergeCell ref="I24:Q24"/>
    <mergeCell ref="I28:Q28"/>
    <mergeCell ref="I33:Q33"/>
    <mergeCell ref="A33:G33"/>
    <mergeCell ref="A28:G28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Arkusz1</vt:lpstr>
      <vt:lpstr>Arkusz2</vt:lpstr>
      <vt:lpstr>Arkusz3</vt:lpstr>
      <vt:lpstr>Arkusz1!_Hlk77926128</vt:lpstr>
      <vt:lpstr>Arkusz1!_Hlk77936466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2022-09-15T13:05:34Z</dcterms:modified>
</cp:coreProperties>
</file>