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\Desktop\Zapytania ofertowe\Budowle przejazdowe\1511Do zapytania ofertowego\"/>
    </mc:Choice>
  </mc:AlternateContent>
  <xr:revisionPtr revIDLastSave="0" documentId="13_ncr:1_{82995ECB-DDC4-4F78-AA25-44F06F75B6DB}" xr6:coauthVersionLast="47" xr6:coauthVersionMax="47" xr10:uidLastSave="{00000000-0000-0000-0000-000000000000}"/>
  <bookViews>
    <workbookView xWindow="-120" yWindow="-120" windowWidth="29040" windowHeight="15840" xr2:uid="{71FE0C43-95E3-4F69-9153-87A5685D979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5" i="1"/>
  <c r="G24" i="1"/>
  <c r="G19" i="1"/>
  <c r="G20" i="1"/>
  <c r="G21" i="1"/>
  <c r="G22" i="1"/>
  <c r="G18" i="1"/>
  <c r="G12" i="1"/>
  <c r="G13" i="1"/>
  <c r="G14" i="1"/>
  <c r="G15" i="1"/>
  <c r="G16" i="1"/>
  <c r="G11" i="1"/>
  <c r="G30" i="1" l="1"/>
  <c r="G33" i="1" s="1"/>
  <c r="G29" i="1"/>
  <c r="G32" i="1" s="1"/>
  <c r="G34" i="1" s="1"/>
  <c r="G31" i="1" l="1"/>
  <c r="G35" i="1" s="1"/>
</calcChain>
</file>

<file path=xl/sharedStrings.xml><?xml version="1.0" encoding="utf-8"?>
<sst xmlns="http://schemas.openxmlformats.org/spreadsheetml/2006/main" count="82" uniqueCount="63">
  <si>
    <t>Opis</t>
  </si>
  <si>
    <t>Lokalizacja</t>
  </si>
  <si>
    <t>Jedn. przedm.</t>
  </si>
  <si>
    <t>Ilość jedn.</t>
  </si>
  <si>
    <t>Borowa /PBR/ 390,4 km rz. Wisły</t>
  </si>
  <si>
    <t>Rzeka Wisła km 390,4 brzeg prawy</t>
  </si>
  <si>
    <r>
      <t>m²</t>
    </r>
    <r>
      <rPr>
        <sz val="7.5"/>
        <color rgb="FF000000"/>
        <rFont val="Calibri"/>
        <family val="2"/>
        <charset val="238"/>
        <scheme val="minor"/>
      </rPr>
      <t xml:space="preserve"> </t>
    </r>
  </si>
  <si>
    <t>Podparcie głowicy  budowli od strony górnej skarpy narzutem z kamienia ciężkiego</t>
  </si>
  <si>
    <r>
      <t>m³</t>
    </r>
    <r>
      <rPr>
        <sz val="7.5"/>
        <color rgb="FF000000"/>
        <rFont val="Calibri"/>
        <family val="2"/>
        <charset val="238"/>
        <scheme val="minor"/>
      </rPr>
      <t xml:space="preserve"> </t>
    </r>
  </si>
  <si>
    <t>Rzeka Wisła km 390,4 brzeg lewy</t>
  </si>
  <si>
    <t>m²</t>
  </si>
  <si>
    <t>Usunięcie namułów porośniętych trawą I chwastami z płyt betonowych na koronie budowli przy skarpach pasem szer. 1 m /w części gdzie budowla przebiega przez kępę/</t>
  </si>
  <si>
    <t>jw.</t>
  </si>
  <si>
    <t>Podparcie płyt betonowych na głowicy budowli od strony wody górnej, narzutem z kamienia ciężkiego na dł. 5 mb - 1 m3/mb,frakcja 100 -300</t>
  </si>
  <si>
    <t>Wólka Gołębska/PWG/ -379,6 km rz. Wisły</t>
  </si>
  <si>
    <t>Rzeka Wisła km 379,6 brzeg prawy</t>
  </si>
  <si>
    <t>Rzeka Wisła km 379,5 brzeg lewy</t>
  </si>
  <si>
    <t>Bochotnica /PB/ 362,6 km rz. Wisły</t>
  </si>
  <si>
    <t>Rzeka Wisła km 362,6 brzeg lewy</t>
  </si>
  <si>
    <t>Oczyszczenie skarp dolne i górnej z traw i chwastów i odrostów wiklinowych  /w części gdzie budowla wchodzi w nurt rzeki/</t>
  </si>
  <si>
    <t>Kłudzie /PK/ - 332,4 km rz. Wisły</t>
  </si>
  <si>
    <t>Oczyszczenie terenu przy skarpie górnej I dolnej z chwastów, traw I odrostów wiklinowych pasem szer. 5 m/odcinek budowli znajdujący się w kępie/</t>
  </si>
  <si>
    <t>Rzeka Wisła km 332,4 brzeg lewy</t>
  </si>
  <si>
    <t>Razem netto</t>
  </si>
  <si>
    <t>Wartość brutto</t>
  </si>
  <si>
    <t>Wartość 
[zł]</t>
  </si>
  <si>
    <t>Kosztorys ofertowy</t>
  </si>
  <si>
    <t>Remont i konserwacja budowli przejazdowych specjalnych na rz. Wiśle, w m. Borowa /PBR/ - 390,4 km, w m. Wólka Gołębska /PGW II/ - 379,6 km, w m. Bochotnica /PB/ - 362,6 km, w m. Kłudzie /PK/ 332,4 km</t>
  </si>
  <si>
    <t xml:space="preserve">Nr. poz. </t>
  </si>
  <si>
    <t>Cena jedn. 
[zł]</t>
  </si>
  <si>
    <t xml:space="preserve">Brzeg lewy/m. Borek/
Oczyszczenie terenu przy skarpie dolnej i górnej  pasem szer. 5 m oraz korony przy skarpach pasem 1 m z traw ,chwastów i odrostów   wiklinowych  /w części gdzie budowla przebiega przez kępę   </t>
  </si>
  <si>
    <t>Oczyszczenie skarpy górnej wraz ze stopą 
pasem 2 m oraz korony budowli przy skarpach pasem 1 m z traw, chwastów i odrostów wiklinowych  /w części gdzie budowla wchodzi w nurt rzeki/</t>
  </si>
  <si>
    <t>Brzeg prawy/m. Borowa/
Oczyszczenie skarpy dolnej I górnej wraz z podstawą z traw, chwastów 
I odrostów wiklinowych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</si>
  <si>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</si>
  <si>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</si>
  <si>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</si>
  <si>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</si>
  <si>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</si>
  <si>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</si>
  <si>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</si>
  <si>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</si>
  <si>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</si>
  <si>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</si>
  <si>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</si>
  <si>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Brzeg prawy/m. Wólka Gołębska/
Podparcie płyt betonowych na głowicy budowli od strony górnej wody, narzutem z kamienia ciężkiego na dł. 10 m.b. - 1m3/m.b., frakcja 100 -300</t>
  </si>
  <si>
    <t>Oczyszczenie terenu przy skarpie dolnej i górnej pasem szer. 5 m z traw, chwastów i odrostów  wiklinowych /w części gdzie budowla przebiega przez kępę/</t>
  </si>
  <si>
    <t>Usunięcie roślinności  i odrostów wiklinowych ze skarpy dolnej i górnej/ 
w części gdzie budowla wchodzi w nurt rzeki/</t>
  </si>
  <si>
    <t>Brzeg lewy /m. Oleśniak/                
Oczyszczanie terenu przyczółka przy skarpie dolnej I górnej  z traw, chwastów I odrostów wiklinowych pasem szer. 5m</t>
  </si>
  <si>
    <t>Oczyszczenie korpusu budowli z naniesionego  namułu/błota/ 
- powierzchnia  płyt betonowych</t>
  </si>
  <si>
    <t>3.1</t>
  </si>
  <si>
    <t>3.2</t>
  </si>
  <si>
    <t>Brzeg lewy/m. Nasiłów/                        
Oczyszczenie terenu przy skarpie dolnej i górnej  pasem szer. 5 m z traw i chwastów  /w części gdzie budowla przebiega przez kępę/</t>
  </si>
  <si>
    <t>4.1</t>
  </si>
  <si>
    <t>4.2</t>
  </si>
  <si>
    <t>Brzeg lewy / m. Kludzie/                 
Oczyszczenie skarp górnej i dolnej z traw ,chwastów i odrostów wiklinowych</t>
  </si>
  <si>
    <t>Rzeka Wisła km 332,4 brzeg prawy</t>
  </si>
  <si>
    <t>Wartość podatku VAT 8 %</t>
  </si>
  <si>
    <t>Wartość podatku VAT 23 %</t>
  </si>
  <si>
    <t>Wartość podatku VAT 8 % + 23 %</t>
  </si>
  <si>
    <t>UWAGA 
Zamawiający zaleca sporządzenie kalkulacji na niniejszym formularzu. Jednocześnie nadmienia się, że wprowadzone formuły zamieszczone są pomocniczo. 
Za poprawność wyliczeń odpowiada wykonawca.
W przypadku Wykonawców, którzy nie sa płatnikami podatku VAT należy usunąć zawartość lub wprowadzić wartość "zero"  dla komórek, w których wyliczona została sumaryczna wartość podatku VAT (komórki te oznaczone zostały pomocniczo kolorem  żółtym). 
W takim przypadku dodatkowo Wykonawca winien dodać stosowną informację  (iż nie jest płatnikiem podatku VAT) w polu zamieszczonym poniżej sporządzonej wyceny  pomocniczo oznaczonym kolorem jasnoniebieskim.
Kalkulacja może być wydrukiem z innych programów pod warunkiem, że zawiera wszystkie wymagane dane. W takim przypadku kalkulację należy sporządzić bez dodawania lub ujmowania jakiejkolwiek pozycji zawartej w niniejszym formularzu  z dokładnie przeniesionymi opisami pozycji, nie zmieniając jednostek obmiarowych oraz ilości jednostek.</t>
  </si>
  <si>
    <t>Razem netto dla 8 % VAT (1.1, 1.3, 1.4, 2.2, 2.3, 2.4, 3.1, 3.2, 4.1, 4.2)</t>
  </si>
  <si>
    <t>Razem netto dla 23 % VAT (1.2, 1.5, 1.6, 2.1, 2.5)</t>
  </si>
  <si>
    <t xml:space="preserve">Załącznik nr 4 do Zapytania ofertowego - Kosztorys ofertowy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</si>
</sst>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7.5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6" fontId="3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" fontId="2" fillId="6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>
      <alignment horizontal="right" vertical="center"/>
    </xf>
    <xf numFmtId="4" fontId="0" fillId="6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Border="1" applyAlignment="1">
      <alignment horizontal="right" vertical="center"/>
    </xf>
    <xf numFmtId="4" fontId="0" fillId="5" borderId="1" xfId="0" applyNumberFormat="1" applyFill="1" applyBorder="1" applyAlignment="1" applyProtection="1">
      <alignment horizontal="right" vertical="center"/>
      <protection locked="0"/>
    </xf>
    <xf numFmtId="16" fontId="3" fillId="3" borderId="1" xfId="0" quotePrefix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42F084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1391992</xdr:colOff>
      <xdr:row>3</xdr:row>
      <xdr:rowOff>20687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A42ACFB-8928-4F44-A443-5AD7EC83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725367" cy="582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0D14-A7AC-4FC6-8605-1DC008579A42}">
  <dimension ref="A1:K47"/>
  <sheetViews>
    <sheetView tabSelected="1" workbookViewId="0">
      <selection activeCell="K27" sqref="K27"/>
    </sheetView>
  </sheetViews>
  <sheetFormatPr defaultRowHeight="15" x14ac:dyDescent="0.25"/>
  <cols>
    <col min="1" max="1" width="5" style="19" customWidth="1"/>
    <col min="2" max="2" width="60.7109375" customWidth="1"/>
    <col min="3" max="7" width="15.7109375" customWidth="1"/>
  </cols>
  <sheetData>
    <row r="1" spans="1:7" x14ac:dyDescent="0.25">
      <c r="D1" s="37" t="s">
        <v>62</v>
      </c>
      <c r="E1" s="37"/>
      <c r="F1" s="37"/>
      <c r="G1" s="37"/>
    </row>
    <row r="4" spans="1:7" x14ac:dyDescent="0.25">
      <c r="A4" s="38" t="s">
        <v>26</v>
      </c>
      <c r="B4" s="38"/>
      <c r="C4" s="38"/>
      <c r="D4" s="38"/>
      <c r="E4" s="38"/>
      <c r="F4" s="38"/>
      <c r="G4" s="38"/>
    </row>
    <row r="5" spans="1:7" ht="15" customHeight="1" x14ac:dyDescent="0.25">
      <c r="A5" s="41" t="s">
        <v>27</v>
      </c>
      <c r="B5" s="41"/>
      <c r="C5" s="41"/>
      <c r="D5" s="41"/>
      <c r="E5" s="41"/>
      <c r="F5" s="41"/>
      <c r="G5" s="41"/>
    </row>
    <row r="6" spans="1:7" x14ac:dyDescent="0.25">
      <c r="A6" s="41"/>
      <c r="B6" s="41"/>
      <c r="C6" s="41"/>
      <c r="D6" s="41"/>
      <c r="E6" s="41"/>
      <c r="F6" s="41"/>
      <c r="G6" s="41"/>
    </row>
    <row r="7" spans="1:7" x14ac:dyDescent="0.25">
      <c r="A7" s="41"/>
      <c r="B7" s="41"/>
      <c r="C7" s="41"/>
      <c r="D7" s="41"/>
      <c r="E7" s="41"/>
      <c r="F7" s="41"/>
      <c r="G7" s="41"/>
    </row>
    <row r="8" spans="1:7" ht="25.5" x14ac:dyDescent="0.25">
      <c r="A8" s="2" t="s">
        <v>28</v>
      </c>
      <c r="B8" s="1" t="s">
        <v>0</v>
      </c>
      <c r="C8" s="1" t="s">
        <v>1</v>
      </c>
      <c r="D8" s="1" t="s">
        <v>2</v>
      </c>
      <c r="E8" s="1" t="s">
        <v>3</v>
      </c>
      <c r="F8" s="2" t="s">
        <v>29</v>
      </c>
      <c r="G8" s="2" t="s">
        <v>25</v>
      </c>
    </row>
    <row r="9" spans="1:7" x14ac:dyDescent="0.25">
      <c r="A9" s="15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ht="30" customHeight="1" x14ac:dyDescent="0.25">
      <c r="A10" s="42" t="s">
        <v>4</v>
      </c>
      <c r="B10" s="42"/>
      <c r="C10" s="42"/>
      <c r="D10" s="42"/>
      <c r="E10" s="42"/>
      <c r="F10" s="42"/>
      <c r="G10" s="42"/>
    </row>
    <row r="11" spans="1:7" ht="60" customHeight="1" x14ac:dyDescent="0.25">
      <c r="A11" s="27" t="s">
        <v>33</v>
      </c>
      <c r="B11" s="28" t="s">
        <v>32</v>
      </c>
      <c r="C11" s="20" t="s">
        <v>5</v>
      </c>
      <c r="D11" s="29" t="s">
        <v>6</v>
      </c>
      <c r="E11" s="7">
        <v>1260</v>
      </c>
      <c r="F11" s="22"/>
      <c r="G11" s="23">
        <f>ROUND(E11*F11,2)</f>
        <v>0</v>
      </c>
    </row>
    <row r="12" spans="1:7" ht="60" customHeight="1" x14ac:dyDescent="0.25">
      <c r="A12" s="16" t="s">
        <v>34</v>
      </c>
      <c r="B12" s="8" t="s">
        <v>7</v>
      </c>
      <c r="C12" s="9" t="s">
        <v>12</v>
      </c>
      <c r="D12" s="6" t="s">
        <v>6</v>
      </c>
      <c r="E12" s="10">
        <v>8</v>
      </c>
      <c r="F12" s="22"/>
      <c r="G12" s="23">
        <f t="shared" ref="G12:G16" si="0">ROUND(E12*F12,2)</f>
        <v>0</v>
      </c>
    </row>
    <row r="13" spans="1:7" ht="60" customHeight="1" x14ac:dyDescent="0.25">
      <c r="A13" s="27" t="s">
        <v>35</v>
      </c>
      <c r="B13" s="28" t="s">
        <v>30</v>
      </c>
      <c r="C13" s="20" t="s">
        <v>9</v>
      </c>
      <c r="D13" s="29" t="s">
        <v>6</v>
      </c>
      <c r="E13" s="10">
        <v>2700</v>
      </c>
      <c r="F13" s="22"/>
      <c r="G13" s="23">
        <f t="shared" si="0"/>
        <v>0</v>
      </c>
    </row>
    <row r="14" spans="1:7" ht="60" customHeight="1" x14ac:dyDescent="0.25">
      <c r="A14" s="27" t="s">
        <v>36</v>
      </c>
      <c r="B14" s="28" t="s">
        <v>31</v>
      </c>
      <c r="C14" s="30" t="s">
        <v>12</v>
      </c>
      <c r="D14" s="29" t="s">
        <v>6</v>
      </c>
      <c r="E14" s="10">
        <v>420</v>
      </c>
      <c r="F14" s="22"/>
      <c r="G14" s="23">
        <f t="shared" si="0"/>
        <v>0</v>
      </c>
    </row>
    <row r="15" spans="1:7" ht="60" customHeight="1" x14ac:dyDescent="0.25">
      <c r="A15" s="18" t="s">
        <v>37</v>
      </c>
      <c r="B15" s="31" t="s">
        <v>11</v>
      </c>
      <c r="C15" s="32" t="s">
        <v>12</v>
      </c>
      <c r="D15" s="33" t="s">
        <v>6</v>
      </c>
      <c r="E15" s="10">
        <v>450</v>
      </c>
      <c r="F15" s="22"/>
      <c r="G15" s="23">
        <f t="shared" si="0"/>
        <v>0</v>
      </c>
    </row>
    <row r="16" spans="1:7" ht="60" customHeight="1" x14ac:dyDescent="0.25">
      <c r="A16" s="18" t="s">
        <v>38</v>
      </c>
      <c r="B16" s="31" t="s">
        <v>13</v>
      </c>
      <c r="C16" s="32" t="s">
        <v>12</v>
      </c>
      <c r="D16" s="33" t="s">
        <v>6</v>
      </c>
      <c r="E16" s="10">
        <v>5</v>
      </c>
      <c r="F16" s="22"/>
      <c r="G16" s="23">
        <f t="shared" si="0"/>
        <v>0</v>
      </c>
    </row>
    <row r="17" spans="1:7" ht="30" customHeight="1" x14ac:dyDescent="0.25">
      <c r="A17" s="45" t="s">
        <v>14</v>
      </c>
      <c r="B17" s="46"/>
      <c r="C17" s="46"/>
      <c r="D17" s="46"/>
      <c r="E17" s="46"/>
      <c r="F17" s="46"/>
      <c r="G17" s="46"/>
    </row>
    <row r="18" spans="1:7" ht="60" customHeight="1" x14ac:dyDescent="0.25">
      <c r="A18" s="17" t="s">
        <v>39</v>
      </c>
      <c r="B18" s="4" t="s">
        <v>44</v>
      </c>
      <c r="C18" s="5" t="s">
        <v>15</v>
      </c>
      <c r="D18" s="6" t="s">
        <v>8</v>
      </c>
      <c r="E18" s="10">
        <v>10</v>
      </c>
      <c r="F18" s="22"/>
      <c r="G18" s="23">
        <f>ROUND(E18*F18,2)</f>
        <v>0</v>
      </c>
    </row>
    <row r="19" spans="1:7" ht="60" customHeight="1" x14ac:dyDescent="0.25">
      <c r="A19" s="27" t="s">
        <v>40</v>
      </c>
      <c r="B19" s="34" t="s">
        <v>45</v>
      </c>
      <c r="C19" s="30" t="s">
        <v>12</v>
      </c>
      <c r="D19" s="29" t="s">
        <v>10</v>
      </c>
      <c r="E19" s="10">
        <v>3250</v>
      </c>
      <c r="F19" s="24"/>
      <c r="G19" s="23">
        <f t="shared" ref="G19:G22" si="1">ROUND(E19*F19,2)</f>
        <v>0</v>
      </c>
    </row>
    <row r="20" spans="1:7" ht="60" customHeight="1" x14ac:dyDescent="0.25">
      <c r="A20" s="27" t="s">
        <v>41</v>
      </c>
      <c r="B20" s="34" t="s">
        <v>46</v>
      </c>
      <c r="C20" s="30" t="s">
        <v>12</v>
      </c>
      <c r="D20" s="35" t="s">
        <v>10</v>
      </c>
      <c r="E20" s="10">
        <v>500</v>
      </c>
      <c r="F20" s="24"/>
      <c r="G20" s="23">
        <f t="shared" si="1"/>
        <v>0</v>
      </c>
    </row>
    <row r="21" spans="1:7" ht="60" customHeight="1" x14ac:dyDescent="0.25">
      <c r="A21" s="27" t="s">
        <v>42</v>
      </c>
      <c r="B21" s="28" t="s">
        <v>47</v>
      </c>
      <c r="C21" s="20" t="s">
        <v>16</v>
      </c>
      <c r="D21" s="35" t="s">
        <v>10</v>
      </c>
      <c r="E21" s="10">
        <v>500</v>
      </c>
      <c r="F21" s="24"/>
      <c r="G21" s="23">
        <f t="shared" si="1"/>
        <v>0</v>
      </c>
    </row>
    <row r="22" spans="1:7" ht="60" customHeight="1" x14ac:dyDescent="0.25">
      <c r="A22" s="16" t="s">
        <v>43</v>
      </c>
      <c r="B22" s="12" t="s">
        <v>48</v>
      </c>
      <c r="C22" s="9" t="s">
        <v>12</v>
      </c>
      <c r="D22" s="11" t="s">
        <v>10</v>
      </c>
      <c r="E22" s="10">
        <v>300</v>
      </c>
      <c r="F22" s="24"/>
      <c r="G22" s="23">
        <f t="shared" si="1"/>
        <v>0</v>
      </c>
    </row>
    <row r="23" spans="1:7" ht="30" customHeight="1" x14ac:dyDescent="0.25">
      <c r="A23" s="42" t="s">
        <v>17</v>
      </c>
      <c r="B23" s="42"/>
      <c r="C23" s="42"/>
      <c r="D23" s="42"/>
      <c r="E23" s="42"/>
      <c r="F23" s="42"/>
      <c r="G23" s="42"/>
    </row>
    <row r="24" spans="1:7" ht="60" customHeight="1" x14ac:dyDescent="0.25">
      <c r="A24" s="27" t="s">
        <v>49</v>
      </c>
      <c r="B24" s="28" t="s">
        <v>51</v>
      </c>
      <c r="C24" s="20" t="s">
        <v>18</v>
      </c>
      <c r="D24" s="35" t="s">
        <v>10</v>
      </c>
      <c r="E24" s="13">
        <v>1700</v>
      </c>
      <c r="F24" s="24"/>
      <c r="G24" s="25">
        <f>ROUND(E24*F24,2)</f>
        <v>0</v>
      </c>
    </row>
    <row r="25" spans="1:7" ht="60" customHeight="1" x14ac:dyDescent="0.25">
      <c r="A25" s="27" t="s">
        <v>50</v>
      </c>
      <c r="B25" s="28" t="s">
        <v>19</v>
      </c>
      <c r="C25" s="30" t="s">
        <v>12</v>
      </c>
      <c r="D25" s="35" t="s">
        <v>10</v>
      </c>
      <c r="E25" s="10">
        <v>690</v>
      </c>
      <c r="F25" s="24"/>
      <c r="G25" s="25">
        <f>ROUND(E25*F25,2)</f>
        <v>0</v>
      </c>
    </row>
    <row r="26" spans="1:7" ht="30" customHeight="1" x14ac:dyDescent="0.25">
      <c r="A26" s="42" t="s">
        <v>20</v>
      </c>
      <c r="B26" s="42"/>
      <c r="C26" s="42"/>
      <c r="D26" s="42"/>
      <c r="E26" s="42"/>
      <c r="F26" s="42"/>
      <c r="G26" s="42"/>
    </row>
    <row r="27" spans="1:7" ht="60" customHeight="1" x14ac:dyDescent="0.25">
      <c r="A27" s="27" t="s">
        <v>52</v>
      </c>
      <c r="B27" s="36" t="s">
        <v>21</v>
      </c>
      <c r="C27" s="20" t="s">
        <v>55</v>
      </c>
      <c r="D27" s="30" t="s">
        <v>10</v>
      </c>
      <c r="E27" s="14">
        <v>550</v>
      </c>
      <c r="F27" s="24"/>
      <c r="G27" s="25">
        <f>ROUND(E27*F27,2)</f>
        <v>0</v>
      </c>
    </row>
    <row r="28" spans="1:7" ht="60" customHeight="1" x14ac:dyDescent="0.25">
      <c r="A28" s="27" t="s">
        <v>53</v>
      </c>
      <c r="B28" s="36" t="s">
        <v>54</v>
      </c>
      <c r="C28" s="20" t="s">
        <v>22</v>
      </c>
      <c r="D28" s="30" t="s">
        <v>10</v>
      </c>
      <c r="E28" s="14">
        <v>400</v>
      </c>
      <c r="F28" s="24"/>
      <c r="G28" s="25">
        <f>ROUND(E28*F28,2)</f>
        <v>0</v>
      </c>
    </row>
    <row r="29" spans="1:7" x14ac:dyDescent="0.25">
      <c r="A29" s="43" t="s">
        <v>60</v>
      </c>
      <c r="B29" s="43"/>
      <c r="C29" s="43"/>
      <c r="D29" s="43"/>
      <c r="E29" s="43"/>
      <c r="F29" s="43"/>
      <c r="G29" s="25">
        <f>SUM(G11,G13:G14,G19:G21,G24:G25,G27:G28)</f>
        <v>0</v>
      </c>
    </row>
    <row r="30" spans="1:7" x14ac:dyDescent="0.25">
      <c r="A30" s="43" t="s">
        <v>61</v>
      </c>
      <c r="B30" s="43"/>
      <c r="C30" s="43"/>
      <c r="D30" s="43"/>
      <c r="E30" s="43"/>
      <c r="F30" s="43"/>
      <c r="G30" s="25">
        <f>SUM(G12,G15:G16,G18,G22)</f>
        <v>0</v>
      </c>
    </row>
    <row r="31" spans="1:7" x14ac:dyDescent="0.25">
      <c r="A31" s="43" t="s">
        <v>23</v>
      </c>
      <c r="B31" s="43"/>
      <c r="C31" s="43"/>
      <c r="D31" s="43"/>
      <c r="E31" s="43"/>
      <c r="F31" s="43"/>
      <c r="G31" s="25">
        <f>SUM(G29:G30)</f>
        <v>0</v>
      </c>
    </row>
    <row r="32" spans="1:7" x14ac:dyDescent="0.25">
      <c r="A32" s="44" t="s">
        <v>56</v>
      </c>
      <c r="B32" s="44"/>
      <c r="C32" s="44"/>
      <c r="D32" s="44"/>
      <c r="E32" s="44"/>
      <c r="F32" s="44"/>
      <c r="G32" s="26">
        <f>ROUND(G29*0.08,2)</f>
        <v>0</v>
      </c>
    </row>
    <row r="33" spans="1:11" x14ac:dyDescent="0.25">
      <c r="A33" s="43" t="s">
        <v>57</v>
      </c>
      <c r="B33" s="43"/>
      <c r="C33" s="43"/>
      <c r="D33" s="43"/>
      <c r="E33" s="43"/>
      <c r="F33" s="43"/>
      <c r="G33" s="26">
        <f>ROUND(0.23*G30,2)</f>
        <v>0</v>
      </c>
    </row>
    <row r="34" spans="1:11" x14ac:dyDescent="0.25">
      <c r="A34" s="43" t="s">
        <v>58</v>
      </c>
      <c r="B34" s="43"/>
      <c r="C34" s="43"/>
      <c r="D34" s="43"/>
      <c r="E34" s="43"/>
      <c r="F34" s="43"/>
      <c r="G34" s="25">
        <f>SUM(G32:G33)</f>
        <v>0</v>
      </c>
      <c r="K34" s="21"/>
    </row>
    <row r="35" spans="1:11" x14ac:dyDescent="0.25">
      <c r="A35" s="43" t="s">
        <v>24</v>
      </c>
      <c r="B35" s="43"/>
      <c r="C35" s="43"/>
      <c r="D35" s="43"/>
      <c r="E35" s="43"/>
      <c r="F35" s="43"/>
      <c r="G35" s="25">
        <f>SUM(G34,G31)</f>
        <v>0</v>
      </c>
    </row>
    <row r="37" spans="1:11" x14ac:dyDescent="0.25">
      <c r="A37" s="39"/>
      <c r="B37" s="39"/>
      <c r="C37" s="39"/>
      <c r="D37" s="39"/>
      <c r="E37" s="39"/>
      <c r="F37" s="39"/>
      <c r="G37" s="39"/>
    </row>
    <row r="38" spans="1:11" x14ac:dyDescent="0.25">
      <c r="A38" s="39"/>
      <c r="B38" s="39"/>
      <c r="C38" s="39"/>
      <c r="D38" s="39"/>
      <c r="E38" s="39"/>
      <c r="F38" s="39"/>
      <c r="G38" s="39"/>
    </row>
    <row r="39" spans="1:11" x14ac:dyDescent="0.25">
      <c r="A39" s="39"/>
      <c r="B39" s="39"/>
      <c r="C39" s="39"/>
      <c r="D39" s="39"/>
      <c r="E39" s="39"/>
      <c r="F39" s="39"/>
      <c r="G39" s="39"/>
    </row>
    <row r="41" spans="1:11" ht="23.25" customHeight="1" x14ac:dyDescent="0.25">
      <c r="A41" s="40" t="s">
        <v>59</v>
      </c>
      <c r="B41" s="40"/>
      <c r="C41" s="40"/>
      <c r="D41" s="40"/>
      <c r="E41" s="40"/>
      <c r="F41" s="40"/>
      <c r="G41" s="40"/>
    </row>
    <row r="42" spans="1:11" ht="23.25" customHeight="1" x14ac:dyDescent="0.25">
      <c r="A42" s="40"/>
      <c r="B42" s="40"/>
      <c r="C42" s="40"/>
      <c r="D42" s="40"/>
      <c r="E42" s="40"/>
      <c r="F42" s="40"/>
      <c r="G42" s="40"/>
    </row>
    <row r="43" spans="1:11" ht="23.25" customHeight="1" x14ac:dyDescent="0.25">
      <c r="A43" s="40"/>
      <c r="B43" s="40"/>
      <c r="C43" s="40"/>
      <c r="D43" s="40"/>
      <c r="E43" s="40"/>
      <c r="F43" s="40"/>
      <c r="G43" s="40"/>
    </row>
    <row r="44" spans="1:11" ht="23.25" customHeight="1" x14ac:dyDescent="0.25">
      <c r="A44" s="40"/>
      <c r="B44" s="40"/>
      <c r="C44" s="40"/>
      <c r="D44" s="40"/>
      <c r="E44" s="40"/>
      <c r="F44" s="40"/>
      <c r="G44" s="40"/>
    </row>
    <row r="45" spans="1:11" ht="23.25" customHeight="1" x14ac:dyDescent="0.25">
      <c r="A45" s="40"/>
      <c r="B45" s="40"/>
      <c r="C45" s="40"/>
      <c r="D45" s="40"/>
      <c r="E45" s="40"/>
      <c r="F45" s="40"/>
      <c r="G45" s="40"/>
    </row>
    <row r="46" spans="1:11" ht="23.25" customHeight="1" x14ac:dyDescent="0.25">
      <c r="A46" s="40"/>
      <c r="B46" s="40"/>
      <c r="C46" s="40"/>
      <c r="D46" s="40"/>
      <c r="E46" s="40"/>
      <c r="F46" s="40"/>
      <c r="G46" s="40"/>
    </row>
    <row r="47" spans="1:11" ht="23.25" customHeight="1" x14ac:dyDescent="0.25">
      <c r="A47" s="40"/>
      <c r="B47" s="40"/>
      <c r="C47" s="40"/>
      <c r="D47" s="40"/>
      <c r="E47" s="40"/>
      <c r="F47" s="40"/>
      <c r="G47" s="40"/>
    </row>
  </sheetData>
  <sheetProtection algorithmName="SHA-512" hashValue="2C7iO+lF3tag4LHe7PsH6FV+vEDTaOHejlFvcqk9VpADqPcKljVs+IdMjFEZKP1UX80+7H5XzzQxcc6nv/2UPA==" saltValue="tM/BQzv6U2PCerBQX4R0ow==" spinCount="100000" sheet="1" objects="1" scenarios="1"/>
  <mergeCells count="16">
    <mergeCell ref="D1:G1"/>
    <mergeCell ref="A4:G4"/>
    <mergeCell ref="A37:G39"/>
    <mergeCell ref="A41:G47"/>
    <mergeCell ref="A5:G7"/>
    <mergeCell ref="A10:G10"/>
    <mergeCell ref="A30:F30"/>
    <mergeCell ref="A31:F31"/>
    <mergeCell ref="A32:F32"/>
    <mergeCell ref="A17:G17"/>
    <mergeCell ref="A23:G23"/>
    <mergeCell ref="A26:G26"/>
    <mergeCell ref="A29:F29"/>
    <mergeCell ref="A35:F35"/>
    <mergeCell ref="A34:F34"/>
    <mergeCell ref="A33:F33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Chilkiewicz</dc:creator>
  <cp:lastModifiedBy>Klaudia Chilkiewicz</cp:lastModifiedBy>
  <dcterms:created xsi:type="dcterms:W3CDTF">2022-11-04T11:18:29Z</dcterms:created>
  <dcterms:modified xsi:type="dcterms:W3CDTF">2022-11-16T08:38:58Z</dcterms:modified>
</cp:coreProperties>
</file>